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hugot\Desktop\"/>
    </mc:Choice>
  </mc:AlternateContent>
  <xr:revisionPtr revIDLastSave="0" documentId="13_ncr:1_{B920A5AF-B987-4E24-BB69-501F2FE289FE}" xr6:coauthVersionLast="41" xr6:coauthVersionMax="44" xr10:uidLastSave="{00000000-0000-0000-0000-000000000000}"/>
  <bookViews>
    <workbookView xWindow="-120" yWindow="-120" windowWidth="29040" windowHeight="17640" xr2:uid="{00000000-000D-0000-FFFF-FFFF00000000}"/>
  </bookViews>
  <sheets>
    <sheet name="1. ProductionBudgetResume-EUR" sheetId="8" r:id="rId1"/>
    <sheet name="2. Contrib.nature&amp;Participation" sheetId="4" r:id="rId2"/>
    <sheet name="3. Dépenses limitéées" sheetId="3" r:id="rId3"/>
    <sheet name="4. GuideClassificationDepenses" sheetId="5" r:id="rId4"/>
  </sheets>
  <definedNames>
    <definedName name="_xlnm.Print_Area" localSheetId="0">'1. ProductionBudgetResume-EUR'!$A$1:$H$82</definedName>
    <definedName name="_xlnm.Print_Area" localSheetId="3">'4. GuideClassificationDepenses'!$G$1:$J$588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8" i="8" l="1"/>
  <c r="K48" i="8" s="1"/>
  <c r="C49" i="8"/>
  <c r="C15" i="8"/>
  <c r="G85" i="8" l="1"/>
  <c r="E36" i="4" l="1"/>
  <c r="D55" i="3"/>
  <c r="D66" i="3" s="1"/>
  <c r="D68" i="3" s="1"/>
  <c r="E80" i="8"/>
  <c r="E75" i="8"/>
  <c r="E71" i="8"/>
  <c r="E85" i="8" s="1"/>
  <c r="E69" i="8"/>
  <c r="E61" i="8"/>
  <c r="E60" i="8"/>
  <c r="E50" i="8"/>
  <c r="E49" i="8"/>
  <c r="E41" i="8"/>
  <c r="E40" i="8"/>
  <c r="E26" i="8"/>
  <c r="E25" i="8"/>
  <c r="E20" i="8"/>
  <c r="E19" i="8"/>
  <c r="E16" i="8"/>
  <c r="E15" i="8"/>
  <c r="H57" i="3" l="1"/>
  <c r="E70" i="8"/>
  <c r="E76" i="8" s="1"/>
  <c r="E81" i="8" s="1"/>
  <c r="E55" i="3"/>
  <c r="F55" i="3" s="1"/>
  <c r="F66" i="3" s="1"/>
  <c r="F68" i="3" s="1"/>
  <c r="G55" i="8"/>
  <c r="K55" i="8" s="1"/>
  <c r="F80" i="8"/>
  <c r="D80" i="8"/>
  <c r="C80" i="8"/>
  <c r="G79" i="8"/>
  <c r="G78" i="8"/>
  <c r="G77" i="8"/>
  <c r="F75" i="8"/>
  <c r="D75" i="8"/>
  <c r="C75" i="8"/>
  <c r="G74" i="8"/>
  <c r="G73" i="8"/>
  <c r="G72" i="8"/>
  <c r="F71" i="8"/>
  <c r="F85" i="8" s="1"/>
  <c r="D71" i="8"/>
  <c r="D85" i="8" s="1"/>
  <c r="C71" i="8"/>
  <c r="F69" i="8"/>
  <c r="D69" i="8"/>
  <c r="C69" i="8"/>
  <c r="G68" i="8"/>
  <c r="K68" i="8" s="1"/>
  <c r="G64" i="8"/>
  <c r="K64" i="8" s="1"/>
  <c r="G67" i="8"/>
  <c r="G66" i="8"/>
  <c r="G65" i="8"/>
  <c r="G63" i="8"/>
  <c r="K63" i="8" s="1"/>
  <c r="G62" i="8"/>
  <c r="K62" i="8" s="1"/>
  <c r="F61" i="8"/>
  <c r="D61" i="8"/>
  <c r="C61" i="8"/>
  <c r="K61" i="8" s="1"/>
  <c r="F60" i="8"/>
  <c r="D60" i="8"/>
  <c r="C60" i="8"/>
  <c r="G59" i="8"/>
  <c r="K59" i="8" s="1"/>
  <c r="G58" i="8"/>
  <c r="K58" i="8" s="1"/>
  <c r="G53" i="8"/>
  <c r="K53" i="8" s="1"/>
  <c r="G54" i="8"/>
  <c r="K54" i="8" s="1"/>
  <c r="G52" i="8"/>
  <c r="K52" i="8" s="1"/>
  <c r="G57" i="8"/>
  <c r="K57" i="8" s="1"/>
  <c r="G56" i="8"/>
  <c r="K56" i="8" s="1"/>
  <c r="G51" i="8"/>
  <c r="K51" i="8" s="1"/>
  <c r="F50" i="8"/>
  <c r="D50" i="8"/>
  <c r="C50" i="8"/>
  <c r="K50" i="8" s="1"/>
  <c r="F49" i="8"/>
  <c r="D49" i="8"/>
  <c r="G47" i="8"/>
  <c r="K47" i="8" s="1"/>
  <c r="G46" i="8"/>
  <c r="K46" i="8" s="1"/>
  <c r="G45" i="8"/>
  <c r="K45" i="8" s="1"/>
  <c r="G44" i="8"/>
  <c r="K44" i="8" s="1"/>
  <c r="G43" i="8"/>
  <c r="K43" i="8" s="1"/>
  <c r="G42" i="8"/>
  <c r="F41" i="8"/>
  <c r="D41" i="8"/>
  <c r="C41" i="8"/>
  <c r="K41" i="8" s="1"/>
  <c r="F40" i="8"/>
  <c r="D40" i="8"/>
  <c r="C40" i="8"/>
  <c r="G39" i="8"/>
  <c r="K39" i="8" s="1"/>
  <c r="G38" i="8"/>
  <c r="K38" i="8" s="1"/>
  <c r="G37" i="8"/>
  <c r="K37" i="8" s="1"/>
  <c r="G36" i="8"/>
  <c r="K36" i="8" s="1"/>
  <c r="G35" i="8"/>
  <c r="K35" i="8" s="1"/>
  <c r="G34" i="8"/>
  <c r="K34" i="8" s="1"/>
  <c r="G33" i="8"/>
  <c r="K33" i="8" s="1"/>
  <c r="G32" i="8"/>
  <c r="K32" i="8" s="1"/>
  <c r="G31" i="8"/>
  <c r="K31" i="8" s="1"/>
  <c r="G30" i="8"/>
  <c r="K30" i="8" s="1"/>
  <c r="G29" i="8"/>
  <c r="K29" i="8" s="1"/>
  <c r="G28" i="8"/>
  <c r="K28" i="8" s="1"/>
  <c r="G27" i="8"/>
  <c r="K27" i="8" s="1"/>
  <c r="F26" i="8"/>
  <c r="D26" i="8"/>
  <c r="C26" i="8"/>
  <c r="K26" i="8" s="1"/>
  <c r="F25" i="8"/>
  <c r="D25" i="8"/>
  <c r="C25" i="8"/>
  <c r="G24" i="8"/>
  <c r="K24" i="8" s="1"/>
  <c r="G23" i="8"/>
  <c r="K23" i="8" s="1"/>
  <c r="G22" i="8"/>
  <c r="K22" i="8" s="1"/>
  <c r="G21" i="8"/>
  <c r="K21" i="8" s="1"/>
  <c r="F20" i="8"/>
  <c r="D20" i="8"/>
  <c r="C20" i="8"/>
  <c r="K20" i="8" s="1"/>
  <c r="F19" i="8"/>
  <c r="D19" i="8"/>
  <c r="C19" i="8"/>
  <c r="G18" i="8"/>
  <c r="K18" i="8" s="1"/>
  <c r="G17" i="8"/>
  <c r="K17" i="8" s="1"/>
  <c r="F16" i="8"/>
  <c r="D16" i="8"/>
  <c r="C16" i="8"/>
  <c r="K16" i="8" s="1"/>
  <c r="F15" i="8"/>
  <c r="D15" i="8"/>
  <c r="G14" i="8"/>
  <c r="G13" i="8"/>
  <c r="K13" i="8" s="1"/>
  <c r="G12" i="8"/>
  <c r="K12" i="8" s="1"/>
  <c r="G11" i="8"/>
  <c r="K11" i="8" s="1"/>
  <c r="G10" i="8"/>
  <c r="K10" i="8" s="1"/>
  <c r="K72" i="8" l="1"/>
  <c r="G87" i="8"/>
  <c r="K65" i="8"/>
  <c r="G49" i="8"/>
  <c r="K49" i="8" s="1"/>
  <c r="K42" i="8"/>
  <c r="K66" i="8"/>
  <c r="G89" i="8"/>
  <c r="K74" i="8"/>
  <c r="K77" i="8"/>
  <c r="K79" i="8"/>
  <c r="K25" i="8"/>
  <c r="K73" i="8"/>
  <c r="K14" i="8"/>
  <c r="K19" i="8"/>
  <c r="K67" i="8"/>
  <c r="K78" i="8"/>
  <c r="C85" i="8"/>
  <c r="K71" i="8"/>
  <c r="G55" i="3"/>
  <c r="G66" i="3" s="1"/>
  <c r="G68" i="3" s="1"/>
  <c r="E66" i="3"/>
  <c r="E68" i="3" s="1"/>
  <c r="I40" i="8"/>
  <c r="G69" i="8"/>
  <c r="K69" i="8" s="1"/>
  <c r="I69" i="8"/>
  <c r="G19" i="8"/>
  <c r="G75" i="8"/>
  <c r="K75" i="8" s="1"/>
  <c r="I15" i="8"/>
  <c r="I19" i="8"/>
  <c r="G25" i="8"/>
  <c r="I25" i="8"/>
  <c r="I60" i="8"/>
  <c r="I80" i="8"/>
  <c r="G40" i="8"/>
  <c r="K40" i="8" s="1"/>
  <c r="F70" i="8"/>
  <c r="F76" i="8" s="1"/>
  <c r="F81" i="8" s="1"/>
  <c r="G80" i="8"/>
  <c r="K80" i="8" s="1"/>
  <c r="G15" i="8"/>
  <c r="G60" i="8"/>
  <c r="K60" i="8" s="1"/>
  <c r="C70" i="8"/>
  <c r="G91" i="8" s="1"/>
  <c r="I75" i="8"/>
  <c r="D70" i="8"/>
  <c r="D76" i="8" s="1"/>
  <c r="D81" i="8" s="1"/>
  <c r="D21" i="3" s="1"/>
  <c r="K15" i="8" l="1"/>
  <c r="G92" i="8"/>
  <c r="G93" i="8"/>
  <c r="G88" i="8"/>
  <c r="C87" i="8"/>
  <c r="C88" i="8"/>
  <c r="E87" i="8"/>
  <c r="E88" i="8"/>
  <c r="E89" i="8"/>
  <c r="E90" i="8"/>
  <c r="E91" i="8"/>
  <c r="E92" i="8"/>
  <c r="E93" i="8"/>
  <c r="C91" i="8"/>
  <c r="C92" i="8"/>
  <c r="F87" i="8"/>
  <c r="F88" i="8"/>
  <c r="F89" i="8"/>
  <c r="F90" i="8"/>
  <c r="F91" i="8"/>
  <c r="F92" i="8"/>
  <c r="F93" i="8"/>
  <c r="C90" i="8"/>
  <c r="C93" i="8"/>
  <c r="D89" i="8"/>
  <c r="D93" i="8"/>
  <c r="D90" i="8"/>
  <c r="D87" i="8"/>
  <c r="D91" i="8"/>
  <c r="D88" i="8"/>
  <c r="D92" i="8"/>
  <c r="C89" i="8"/>
  <c r="G90" i="8"/>
  <c r="C76" i="8"/>
  <c r="D38" i="3"/>
  <c r="G70" i="8"/>
  <c r="G76" i="8" s="1"/>
  <c r="C81" i="8" l="1"/>
  <c r="K76" i="8"/>
  <c r="K70" i="8"/>
  <c r="D4" i="3"/>
  <c r="G81" i="8"/>
  <c r="H81" i="8" l="1"/>
  <c r="H74" i="8"/>
  <c r="H77" i="8"/>
  <c r="H72" i="8"/>
  <c r="H78" i="8"/>
  <c r="H79" i="8"/>
  <c r="H73" i="8"/>
  <c r="H15" i="8"/>
  <c r="D98" i="8"/>
  <c r="K81" i="8"/>
  <c r="C98" i="8"/>
  <c r="F98" i="8"/>
  <c r="E98" i="8"/>
  <c r="G98" i="8"/>
  <c r="C82" i="8"/>
  <c r="G82" i="8"/>
  <c r="G96" i="8" s="1"/>
  <c r="F82" i="8"/>
  <c r="D82" i="8"/>
  <c r="E82" i="8"/>
  <c r="H55" i="8"/>
  <c r="H75" i="8"/>
  <c r="H76" i="8"/>
  <c r="H64" i="8"/>
  <c r="H66" i="8"/>
  <c r="H63" i="8"/>
  <c r="H46" i="8"/>
  <c r="H44" i="8"/>
  <c r="H42" i="8"/>
  <c r="H23" i="8"/>
  <c r="H21" i="8"/>
  <c r="H14" i="8"/>
  <c r="H12" i="8"/>
  <c r="H10" i="8"/>
  <c r="H54" i="8"/>
  <c r="H51" i="8"/>
  <c r="H37" i="8"/>
  <c r="H33" i="8"/>
  <c r="H29" i="8"/>
  <c r="H18" i="8"/>
  <c r="H48" i="8"/>
  <c r="H58" i="8"/>
  <c r="H57" i="8"/>
  <c r="H39" i="8"/>
  <c r="H35" i="8"/>
  <c r="H31" i="8"/>
  <c r="H27" i="8"/>
  <c r="H25" i="8"/>
  <c r="H45" i="8"/>
  <c r="H69" i="8"/>
  <c r="H60" i="8"/>
  <c r="H80" i="8"/>
  <c r="H28" i="8"/>
  <c r="H47" i="8"/>
  <c r="H68" i="8"/>
  <c r="H30" i="8"/>
  <c r="H52" i="8"/>
  <c r="H67" i="8"/>
  <c r="H13" i="8"/>
  <c r="H32" i="8"/>
  <c r="H56" i="8"/>
  <c r="H11" i="8"/>
  <c r="H34" i="8"/>
  <c r="H59" i="8"/>
  <c r="H40" i="8"/>
  <c r="H17" i="8"/>
  <c r="H36" i="8"/>
  <c r="H53" i="8"/>
  <c r="H19" i="8"/>
  <c r="H22" i="8"/>
  <c r="H38" i="8"/>
  <c r="H49" i="8"/>
  <c r="H24" i="8"/>
  <c r="H43" i="8"/>
  <c r="H65" i="8"/>
  <c r="H62" i="8"/>
  <c r="H70" i="8"/>
  <c r="D15" i="3"/>
  <c r="K82" i="8" l="1"/>
  <c r="F96" i="8"/>
  <c r="E96" i="8"/>
  <c r="C96" i="8"/>
  <c r="D96" i="8"/>
  <c r="H6" i="3"/>
  <c r="D17" i="3"/>
  <c r="H11" i="3"/>
  <c r="H12" i="3"/>
  <c r="H9" i="3"/>
  <c r="H13" i="3"/>
  <c r="H10" i="3"/>
  <c r="E38" i="3" l="1"/>
  <c r="F38" i="3" s="1"/>
  <c r="E21" i="3"/>
  <c r="D49" i="3" l="1"/>
  <c r="G38" i="3"/>
  <c r="G49" i="3" s="1"/>
  <c r="G51" i="3" s="1"/>
  <c r="F49" i="3"/>
  <c r="E49" i="3"/>
  <c r="E32" i="3"/>
  <c r="F21" i="3"/>
  <c r="D32" i="3"/>
  <c r="H61" i="3" l="1"/>
  <c r="H64" i="3"/>
  <c r="H60" i="3"/>
  <c r="H63" i="3"/>
  <c r="H59" i="3"/>
  <c r="H62" i="3"/>
  <c r="H58" i="3"/>
  <c r="H44" i="3"/>
  <c r="H40" i="3"/>
  <c r="H41" i="3"/>
  <c r="H45" i="3"/>
  <c r="H42" i="3"/>
  <c r="H46" i="3"/>
  <c r="H43" i="3"/>
  <c r="H47" i="3"/>
  <c r="H25" i="3"/>
  <c r="H29" i="3"/>
  <c r="H27" i="3"/>
  <c r="H23" i="3"/>
  <c r="H24" i="3"/>
  <c r="H28" i="3"/>
  <c r="H26" i="3"/>
  <c r="H30" i="3"/>
  <c r="E34" i="3"/>
  <c r="D51" i="3"/>
  <c r="E51" i="3"/>
  <c r="D34" i="3"/>
  <c r="F51" i="3"/>
  <c r="G21" i="3"/>
  <c r="G32" i="3" s="1"/>
  <c r="G34" i="3" s="1"/>
  <c r="F32" i="3"/>
  <c r="F34" i="3" l="1"/>
  <c r="E4" i="3" l="1"/>
  <c r="F4" i="3" l="1"/>
  <c r="E15" i="3"/>
  <c r="H7" i="3" s="1"/>
  <c r="E17" i="3" l="1"/>
  <c r="G4" i="3"/>
  <c r="F15" i="3"/>
  <c r="H8" i="3" s="1"/>
  <c r="G15" i="3" l="1"/>
  <c r="G17" i="3" s="1"/>
  <c r="F17" i="3"/>
  <c r="E10" i="4"/>
  <c r="E19" i="4"/>
  <c r="E28" i="4"/>
</calcChain>
</file>

<file path=xl/sharedStrings.xml><?xml version="1.0" encoding="utf-8"?>
<sst xmlns="http://schemas.openxmlformats.org/spreadsheetml/2006/main" count="1519" uniqueCount="1049">
  <si>
    <t>1</t>
  </si>
  <si>
    <t>DEVELOPMENT &amp; ARTISTIC RIGHTS</t>
  </si>
  <si>
    <t/>
  </si>
  <si>
    <t>Total</t>
  </si>
  <si>
    <t>%</t>
  </si>
  <si>
    <t>1.1</t>
  </si>
  <si>
    <t>Concept, script &amp; dialogues</t>
  </si>
  <si>
    <t>1.2</t>
  </si>
  <si>
    <t>Adaptation rights</t>
  </si>
  <si>
    <t>1.3</t>
  </si>
  <si>
    <t>Music</t>
  </si>
  <si>
    <t>1.4</t>
  </si>
  <si>
    <t>Other rights acquisition</t>
  </si>
  <si>
    <t>1.5</t>
  </si>
  <si>
    <t>2</t>
  </si>
  <si>
    <t>2.1</t>
  </si>
  <si>
    <t>3</t>
  </si>
  <si>
    <t>TALENTS</t>
  </si>
  <si>
    <t>3.1</t>
  </si>
  <si>
    <t>Lead roles</t>
  </si>
  <si>
    <t>3.2</t>
  </si>
  <si>
    <t>3.3</t>
  </si>
  <si>
    <t>Other artistic team</t>
  </si>
  <si>
    <t>4</t>
  </si>
  <si>
    <t>PRE-PRODUCTION &amp; PRODUCTION</t>
  </si>
  <si>
    <t>4.1</t>
  </si>
  <si>
    <t>Production crew</t>
  </si>
  <si>
    <t>4.2</t>
  </si>
  <si>
    <t>Direction crew</t>
  </si>
  <si>
    <t>4.3</t>
  </si>
  <si>
    <t>Studio, set design and construction</t>
  </si>
  <si>
    <t>4.4</t>
  </si>
  <si>
    <t>Location Dept.</t>
  </si>
  <si>
    <t>4.5</t>
  </si>
  <si>
    <t>Transport, Travel and living expenses</t>
  </si>
  <si>
    <t>4.6</t>
  </si>
  <si>
    <t>Property Dept.</t>
  </si>
  <si>
    <t>4.7</t>
  </si>
  <si>
    <t>4.8</t>
  </si>
  <si>
    <t>Wardrobe, make-up, hairdressing</t>
  </si>
  <si>
    <t>4.9</t>
  </si>
  <si>
    <t>Camera operations &amp; Raw stocks</t>
  </si>
  <si>
    <t>4.10</t>
  </si>
  <si>
    <t>Light &amp; Electrical Operations</t>
  </si>
  <si>
    <t>4.11</t>
  </si>
  <si>
    <t>Grip</t>
  </si>
  <si>
    <t>4.12</t>
  </si>
  <si>
    <t>Sound Dept.</t>
  </si>
  <si>
    <t>4.13</t>
  </si>
  <si>
    <t>POST-PRODUCTION &amp; LABORATORIES</t>
  </si>
  <si>
    <t>5.1</t>
  </si>
  <si>
    <t>Laboratories</t>
  </si>
  <si>
    <t>5.2</t>
  </si>
  <si>
    <t>5.3</t>
  </si>
  <si>
    <t>5.4</t>
  </si>
  <si>
    <t>5.5</t>
  </si>
  <si>
    <t>Transport, Travel and living expenses post-prod.</t>
  </si>
  <si>
    <t>5.6</t>
  </si>
  <si>
    <t>GENERAL EXPENSES</t>
  </si>
  <si>
    <t>6.1</t>
  </si>
  <si>
    <t>6.2</t>
  </si>
  <si>
    <t>Insurance &amp; legal costs</t>
  </si>
  <si>
    <t>6.3</t>
  </si>
  <si>
    <t>6.4</t>
  </si>
  <si>
    <t>6.5</t>
  </si>
  <si>
    <t>6.6</t>
  </si>
  <si>
    <t>ANIMATION</t>
  </si>
  <si>
    <t>7.1</t>
  </si>
  <si>
    <t>Art Direction, visual development &amp; pre-production</t>
  </si>
  <si>
    <t>7.2</t>
  </si>
  <si>
    <t>Storyboard, Lay-out &amp; Animatics</t>
  </si>
  <si>
    <t>7.3</t>
  </si>
  <si>
    <t>Animation, Modelling &amp; Lighting (characters, Set…)</t>
  </si>
  <si>
    <t>7.4</t>
  </si>
  <si>
    <t>7.5</t>
  </si>
  <si>
    <t>Production pipeline &amp; management</t>
  </si>
  <si>
    <t>7.6</t>
  </si>
  <si>
    <t>Software, hardware &amp; other equipment</t>
  </si>
  <si>
    <t>7.7</t>
  </si>
  <si>
    <t>CONTINGENCY</t>
  </si>
  <si>
    <t xml:space="preserve">Date: </t>
  </si>
  <si>
    <t>6.7</t>
  </si>
  <si>
    <t>Completion Bond</t>
  </si>
  <si>
    <t>A</t>
  </si>
  <si>
    <t>B</t>
  </si>
  <si>
    <t>C</t>
  </si>
  <si>
    <t>Description</t>
  </si>
  <si>
    <t>Music rights</t>
  </si>
  <si>
    <t>DIRECTION</t>
  </si>
  <si>
    <t>5.7</t>
  </si>
  <si>
    <t>Sound post-production</t>
  </si>
  <si>
    <t>Editing</t>
  </si>
  <si>
    <t>6.8</t>
  </si>
  <si>
    <t>Other development expenses</t>
  </si>
  <si>
    <t>Other relative costs for Director(s)</t>
  </si>
  <si>
    <t>Image post-production</t>
  </si>
  <si>
    <t>Financing fees</t>
  </si>
  <si>
    <t>8.1</t>
  </si>
  <si>
    <t>8.2</t>
  </si>
  <si>
    <t>DEFERRED OVERHEADS</t>
  </si>
  <si>
    <t>9.1</t>
  </si>
  <si>
    <t>9.2</t>
  </si>
  <si>
    <t>DEFERRED PRODUCER'S FEES</t>
  </si>
  <si>
    <t>OTHER DEFERRED FEES &amp; IN-KIND CONTRIBUTION</t>
  </si>
  <si>
    <t>Director's fees</t>
  </si>
  <si>
    <t>ü</t>
  </si>
  <si>
    <t>9.1/9.2</t>
  </si>
  <si>
    <t>8.1/8.2</t>
  </si>
  <si>
    <t>Marketing &amp; promotion</t>
  </si>
  <si>
    <t>Other talents expenses</t>
  </si>
  <si>
    <t>Other pre-production &amp; production expenses</t>
  </si>
  <si>
    <t>Other animation expenses</t>
  </si>
  <si>
    <t>Other post-production &amp; laboratories expenses</t>
  </si>
  <si>
    <t>Other general expenses</t>
  </si>
  <si>
    <t>TOTAL PRODUCTION COST</t>
  </si>
  <si>
    <t>Options agreement (transfer of rights)</t>
  </si>
  <si>
    <t>Story, Synopsis &amp; treatment</t>
  </si>
  <si>
    <t>Script Writer &amp; co-writers (fees and rights)</t>
  </si>
  <si>
    <t>Script Consultant / Script Editor</t>
  </si>
  <si>
    <t>Dialogue writer</t>
  </si>
  <si>
    <t>Film rights existing work (book, novel, biography, etc.)</t>
  </si>
  <si>
    <t>Other adaptation rights</t>
  </si>
  <si>
    <t>Literary agent</t>
  </si>
  <si>
    <t>Composer (fees and rights)</t>
  </si>
  <si>
    <t>Music rights &amp; clearances</t>
  </si>
  <si>
    <t>Stock footage / film archives</t>
  </si>
  <si>
    <t>Photos &amp; artworks</t>
  </si>
  <si>
    <t>Design rights</t>
  </si>
  <si>
    <t>Other text rights</t>
  </si>
  <si>
    <t>Scientific consultant &amp; other consultants for development</t>
  </si>
  <si>
    <t>Researcher &amp; Iconographer for development</t>
  </si>
  <si>
    <t>Survey &amp; scouting for development</t>
  </si>
  <si>
    <t>Application costs for development</t>
  </si>
  <si>
    <t>Project Promotion (incl. flyers, web, pitch, markets &amp; festivals...) for development</t>
  </si>
  <si>
    <t>Head of development</t>
  </si>
  <si>
    <t>Character development</t>
  </si>
  <si>
    <t>Casting Development</t>
  </si>
  <si>
    <t>Other development personnel</t>
  </si>
  <si>
    <t>Agents (Cast &amp; crew) for development</t>
  </si>
  <si>
    <t>Storyboard for development</t>
  </si>
  <si>
    <t>Moodboard for development</t>
  </si>
  <si>
    <t>Graphic design / Concept art for development</t>
  </si>
  <si>
    <t>Teaser</t>
  </si>
  <si>
    <t>Travel, transportation &amp; living costs for development</t>
  </si>
  <si>
    <t>Technical tests for development</t>
  </si>
  <si>
    <t>Translation for development</t>
  </si>
  <si>
    <t>Print/Copy &amp; postage for development</t>
  </si>
  <si>
    <t>Director</t>
  </si>
  <si>
    <t>Director's rights</t>
  </si>
  <si>
    <t>2.2</t>
  </si>
  <si>
    <t>Director's Agent</t>
  </si>
  <si>
    <t>Lead Roles' fees</t>
  </si>
  <si>
    <t>Lead Roles' rights</t>
  </si>
  <si>
    <t>Secondary Roles' fees</t>
  </si>
  <si>
    <t>Seconday Roles' rights</t>
  </si>
  <si>
    <t>Voice overs</t>
  </si>
  <si>
    <t>Dancers/Musicians on screen</t>
  </si>
  <si>
    <t>Additional Dialogue Recording (ADR)/PostSync</t>
  </si>
  <si>
    <t>Talent agencies</t>
  </si>
  <si>
    <t>Casting Director &amp; Casting expenses</t>
  </si>
  <si>
    <t>Rehearsals expenses</t>
  </si>
  <si>
    <t>Interpreter</t>
  </si>
  <si>
    <t>Coach (Language, sport…)</t>
  </si>
  <si>
    <t>Teacher/Chaperon/Nanny</t>
  </si>
  <si>
    <t>Line producer</t>
  </si>
  <si>
    <t>Production manager</t>
  </si>
  <si>
    <t>Production coordinator</t>
  </si>
  <si>
    <t>Production assistants</t>
  </si>
  <si>
    <t>Production secretary</t>
  </si>
  <si>
    <t>Unit manager</t>
  </si>
  <si>
    <t>Runners</t>
  </si>
  <si>
    <t>Production trainees</t>
  </si>
  <si>
    <t>Service production (if no detail available)</t>
  </si>
  <si>
    <t>Cashier / Petty Cash clerk (on-set)</t>
  </si>
  <si>
    <t>Assistant(s) Director</t>
  </si>
  <si>
    <t>2nd Unit director</t>
  </si>
  <si>
    <t>Continuity / Script supervisor</t>
  </si>
  <si>
    <t>Choreographer</t>
  </si>
  <si>
    <t>Storyboard</t>
  </si>
  <si>
    <t>Researcher &amp; Iconographer</t>
  </si>
  <si>
    <t>Consultants</t>
  </si>
  <si>
    <t>Casting manager</t>
  </si>
  <si>
    <t>Direction trainee</t>
  </si>
  <si>
    <t>Art Director</t>
  </si>
  <si>
    <t>Production Designer</t>
  </si>
  <si>
    <t>Art Department coordinator</t>
  </si>
  <si>
    <t>Assistant(s) to Art Director/Production Designer</t>
  </si>
  <si>
    <t>Illustrator / Graphic artist / Draughtsman</t>
  </si>
  <si>
    <t>Mock-ups / miniatures</t>
  </si>
  <si>
    <t>Construction crew  &amp; foreman</t>
  </si>
  <si>
    <t>Carpenters / Builders</t>
  </si>
  <si>
    <t>Painters</t>
  </si>
  <si>
    <t>Construction Rigging</t>
  </si>
  <si>
    <t>Swing gang</t>
  </si>
  <si>
    <t>Construction materials</t>
  </si>
  <si>
    <t>Construction workshops &amp; office</t>
  </si>
  <si>
    <t>Equipment/tools purchases &amp; rentals</t>
  </si>
  <si>
    <t>Storage and transportation</t>
  </si>
  <si>
    <t>Loss &amp; Damages</t>
  </si>
  <si>
    <t>Studio rentals</t>
  </si>
  <si>
    <t>Studio heat &amp; light</t>
  </si>
  <si>
    <t>Set construction flat deals</t>
  </si>
  <si>
    <t>Striking / Strike crew</t>
  </si>
  <si>
    <t>Site restoration  (maintenance, cleaning &amp; repair)</t>
  </si>
  <si>
    <t>Props equipment/tools purchases &amp; rentals</t>
  </si>
  <si>
    <t>Props storage and transportation</t>
  </si>
  <si>
    <t>Props Loss &amp; Damages</t>
  </si>
  <si>
    <t>Location manager</t>
  </si>
  <si>
    <t>Location coordinator</t>
  </si>
  <si>
    <t>Assistant(s) location manager</t>
  </si>
  <si>
    <t>Floor manager / Runners</t>
  </si>
  <si>
    <t>Location scouting</t>
  </si>
  <si>
    <t>Location site rentals (incl. additional spaces)</t>
  </si>
  <si>
    <t>Permit &amp; permissions / Public soil fees</t>
  </si>
  <si>
    <t>Heat &amp; light</t>
  </si>
  <si>
    <t>Location adjustments</t>
  </si>
  <si>
    <t>Location restoration (maintenance, cleaning &amp; repair)</t>
  </si>
  <si>
    <t>Health &amp; Safety advisor/coordinator</t>
  </si>
  <si>
    <t>Paramedics &amp; paramedical staff</t>
  </si>
  <si>
    <t>Nurse &amp; Doctor / Medic on set</t>
  </si>
  <si>
    <t>Night/Day on-set security</t>
  </si>
  <si>
    <t>Crowd &amp; traffic control</t>
  </si>
  <si>
    <t>Police &amp; firemen</t>
  </si>
  <si>
    <t>On-set production office rentals</t>
  </si>
  <si>
    <t>Storage facility</t>
  </si>
  <si>
    <t>Trailers, filmbus &amp; honeywagon</t>
  </si>
  <si>
    <t>Walkie-talkies</t>
  </si>
  <si>
    <t>Property Master</t>
  </si>
  <si>
    <t>Property Coordinator</t>
  </si>
  <si>
    <t>Props Handler &amp; Props Assistant(s)</t>
  </si>
  <si>
    <t>Stand-by Props / On-set Props</t>
  </si>
  <si>
    <t>Props Runners</t>
  </si>
  <si>
    <t>Props Maker</t>
  </si>
  <si>
    <t>Props purchases &amp; rentals</t>
  </si>
  <si>
    <t>Picture/action vehicules</t>
  </si>
  <si>
    <t>Food stylist</t>
  </si>
  <si>
    <t>Props workshop &amp; office</t>
  </si>
  <si>
    <t>SFX coordinator</t>
  </si>
  <si>
    <t>SFX assistant(s)</t>
  </si>
  <si>
    <t>Other SFX crew</t>
  </si>
  <si>
    <t>Weapons / Armourer</t>
  </si>
  <si>
    <t>Pyrotechnics</t>
  </si>
  <si>
    <t xml:space="preserve">Rain/Fog/Clouds/Snow/Smoke </t>
  </si>
  <si>
    <t>SFX package</t>
  </si>
  <si>
    <t>SFX material &amp; supplies</t>
  </si>
  <si>
    <t>SFX storage and transportation</t>
  </si>
  <si>
    <t>Special permits for SFX</t>
  </si>
  <si>
    <t>SFX construction</t>
  </si>
  <si>
    <t>Blue/green screen</t>
  </si>
  <si>
    <t>Stunts &amp;  stunt package</t>
  </si>
  <si>
    <t>Stunts casting</t>
  </si>
  <si>
    <t>Animals &amp; Animal wrangler</t>
  </si>
  <si>
    <t>Body doubles</t>
  </si>
  <si>
    <t>Costume designer</t>
  </si>
  <si>
    <t>Costume supervisor</t>
  </si>
  <si>
    <t>Costumer / Costume maker</t>
  </si>
  <si>
    <t>Tailor / Seamstress</t>
  </si>
  <si>
    <t>Wardrobe assistant(s)</t>
  </si>
  <si>
    <t>Dresser</t>
  </si>
  <si>
    <t>Wardrobe rentals &amp; purchase</t>
  </si>
  <si>
    <t>Wardrobe cleaning</t>
  </si>
  <si>
    <t>Wardrobe material &amp; supplies</t>
  </si>
  <si>
    <t>Chief Make-up artist</t>
  </si>
  <si>
    <t>Make-up designer</t>
  </si>
  <si>
    <t>Make-up artists</t>
  </si>
  <si>
    <t>Make-up assistant(s)</t>
  </si>
  <si>
    <t>Prosthetics / SFX Make-up / Special make-up designer</t>
  </si>
  <si>
    <t>Masks / SFX Make-up / Special make-up designer</t>
  </si>
  <si>
    <t>Key Hair-dresser</t>
  </si>
  <si>
    <t>Hair artist</t>
  </si>
  <si>
    <t>Hair dresser assistant(s)</t>
  </si>
  <si>
    <t>Wigs &amp; Hairpieces / Wigs maker</t>
  </si>
  <si>
    <t>Hair dressing material &amp; supplies</t>
  </si>
  <si>
    <t>Wardrobe, Make-up, Hairdressing dailies / additional crew</t>
  </si>
  <si>
    <t>Wardrobe, Make-up, Hairdressing workshop &amp; office</t>
  </si>
  <si>
    <t>Wardrobe, Make-up, Hairdressing storage and transportation</t>
  </si>
  <si>
    <t>Wardrobe, Make-up, Hairdressing Loss &amp; Damages</t>
  </si>
  <si>
    <t>Director of Photography</t>
  </si>
  <si>
    <t>Camera Assistant(s)</t>
  </si>
  <si>
    <t>Camera operator</t>
  </si>
  <si>
    <t>Focus puller</t>
  </si>
  <si>
    <t>Clapper loader</t>
  </si>
  <si>
    <t>2nd Unit camera crew &amp; equipment</t>
  </si>
  <si>
    <t>Camera &amp; lens equipment rental/package</t>
  </si>
  <si>
    <t>Camera &amp; lens expendables/supplies</t>
  </si>
  <si>
    <t>Camera heads &amp; mounts</t>
  </si>
  <si>
    <t>Hard Drives / LTO / Memory Cards</t>
  </si>
  <si>
    <t>Raw stock</t>
  </si>
  <si>
    <t>Steadicam</t>
  </si>
  <si>
    <t>Video playback/assist</t>
  </si>
  <si>
    <t>Aerial camera crew &amp; equipment (incl. helicopter, drone, octocopter…)</t>
  </si>
  <si>
    <t>Underwater camera crew &amp; equipment</t>
  </si>
  <si>
    <t>Camera workshop &amp; office</t>
  </si>
  <si>
    <t>Camera storage and transportation</t>
  </si>
  <si>
    <t>Camera Loss &amp; Damages</t>
  </si>
  <si>
    <t>Still photographer &amp; supplies</t>
  </si>
  <si>
    <t>Best Boy</t>
  </si>
  <si>
    <t>Lighting technician / riggers</t>
  </si>
  <si>
    <t>Electricians / Sparks</t>
  </si>
  <si>
    <t>Light &amp; Electrical  equipment rental/package</t>
  </si>
  <si>
    <t>Light &amp; Electrical expendables/supplies (bulbs, filters, lamps, cables…)</t>
  </si>
  <si>
    <t>Genny operator</t>
  </si>
  <si>
    <t>Generator &amp; fuel</t>
  </si>
  <si>
    <t>Light &amp; Electrical Department Cherry picker</t>
  </si>
  <si>
    <t>Light &amp; Electrical workshop &amp; office</t>
  </si>
  <si>
    <t>Light &amp; Electrical storage and transportation</t>
  </si>
  <si>
    <t>Light &amp; Electrical Loss &amp; Damages</t>
  </si>
  <si>
    <t>Key Grip</t>
  </si>
  <si>
    <t>Best Boy Grip</t>
  </si>
  <si>
    <t>Grip Rigging</t>
  </si>
  <si>
    <t>Dolly, Crane &amp; Cherry-picker</t>
  </si>
  <si>
    <t>Grip equipment rental/package</t>
  </si>
  <si>
    <t>Grip expendables/supplies</t>
  </si>
  <si>
    <t>Scaffolding</t>
  </si>
  <si>
    <t>Grip workshop &amp; office</t>
  </si>
  <si>
    <t>Grip storage and transportation</t>
  </si>
  <si>
    <t>Grip Loss &amp; Damages</t>
  </si>
  <si>
    <t>Sound recorder</t>
  </si>
  <si>
    <t>Boomer</t>
  </si>
  <si>
    <t>Sound mixer</t>
  </si>
  <si>
    <t>Sound assistant(s)</t>
  </si>
  <si>
    <t>Sound equipment rental/package</t>
  </si>
  <si>
    <t>Sound expendables/ batteries &amp; supplies</t>
  </si>
  <si>
    <t>Playback equipment</t>
  </si>
  <si>
    <t>Sound Department workshop &amp; office</t>
  </si>
  <si>
    <t>Sound Department storage and transportation</t>
  </si>
  <si>
    <t>Sound Department Loss &amp; Damages</t>
  </si>
  <si>
    <t>Travel coordinator / manager</t>
  </si>
  <si>
    <t>Air fares &amp;  passengers travel</t>
  </si>
  <si>
    <t>Taxi costs</t>
  </si>
  <si>
    <t>Car &amp; van rentals</t>
  </si>
  <si>
    <t>Drivers</t>
  </si>
  <si>
    <t>Parking, tolls &amp; fuel</t>
  </si>
  <si>
    <t>Car allowance milage</t>
  </si>
  <si>
    <t>Maintenance &amp; repair</t>
  </si>
  <si>
    <t>Equipment shipping &amp; transportation / Freight handling</t>
  </si>
  <si>
    <t>Housing and living coordinator</t>
  </si>
  <si>
    <t>Hotels / Accomodation</t>
  </si>
  <si>
    <t>Per diem</t>
  </si>
  <si>
    <t>Craft service</t>
  </si>
  <si>
    <t>Catering &amp; restaurants</t>
  </si>
  <si>
    <t>Catering manager &amp; assistant(s)</t>
  </si>
  <si>
    <t>Catering trucks</t>
  </si>
  <si>
    <t>Trainees</t>
  </si>
  <si>
    <t>Making-of crew and shooting expenses</t>
  </si>
  <si>
    <t>Wrap party</t>
  </si>
  <si>
    <t>Character design</t>
  </si>
  <si>
    <t>Props design</t>
  </si>
  <si>
    <t>Location design</t>
  </si>
  <si>
    <t>Effects design</t>
  </si>
  <si>
    <t>Set/Backgrounds Design</t>
  </si>
  <si>
    <t>Colour/Lighting guide</t>
  </si>
  <si>
    <t>Colour sketches</t>
  </si>
  <si>
    <t>Colour styling and Colour models</t>
  </si>
  <si>
    <t>Look development</t>
  </si>
  <si>
    <t>Head Story Artist / Storyboarder</t>
  </si>
  <si>
    <t>Lay-out / Stereoscopic Lay-out</t>
  </si>
  <si>
    <t>Illustration &amp; pre-visualisation</t>
  </si>
  <si>
    <t>Workbook</t>
  </si>
  <si>
    <t>Animatic picture - Aditional Imagery Animatic</t>
  </si>
  <si>
    <t>Animatic dialog and sound</t>
  </si>
  <si>
    <t>Rough Animation</t>
  </si>
  <si>
    <t>Simulations</t>
  </si>
  <si>
    <t>Modeling</t>
  </si>
  <si>
    <t>Rigging/Skinning</t>
  </si>
  <si>
    <t>Texturing &amp; Shading</t>
  </si>
  <si>
    <t>Surfacing</t>
  </si>
  <si>
    <t>Animation / Key-animation</t>
  </si>
  <si>
    <t>Motion capture studio</t>
  </si>
  <si>
    <t>Character animation</t>
  </si>
  <si>
    <t>Crowd animation</t>
  </si>
  <si>
    <t>Backgrounds</t>
  </si>
  <si>
    <t>Puppet Building</t>
  </si>
  <si>
    <t>Duplicate Puppets</t>
  </si>
  <si>
    <t>Character building / modeling</t>
  </si>
  <si>
    <t>Model builders</t>
  </si>
  <si>
    <t>Walk replacements</t>
  </si>
  <si>
    <t>Mouth &amp; Mouth Replacements</t>
  </si>
  <si>
    <t>Decoration &amp; prop building</t>
  </si>
  <si>
    <t>DoP Stop Motion</t>
  </si>
  <si>
    <t>Other personnel Stop Motion</t>
  </si>
  <si>
    <t>Color, Composite &amp; Animation VFX</t>
  </si>
  <si>
    <t>Color grading / Coloring</t>
  </si>
  <si>
    <t>Rendering</t>
  </si>
  <si>
    <t>Rotoscoping</t>
  </si>
  <si>
    <t>Line tests</t>
  </si>
  <si>
    <t>Clean-ups / painting</t>
  </si>
  <si>
    <t>Matte painting</t>
  </si>
  <si>
    <t>In-betweens</t>
  </si>
  <si>
    <t>Digital ink &amp; paint</t>
  </si>
  <si>
    <t>Compositing supervision</t>
  </si>
  <si>
    <t>VFX supervision &amp; design</t>
  </si>
  <si>
    <t>VFX simulation set up</t>
  </si>
  <si>
    <t>Pipeline development</t>
  </si>
  <si>
    <t>Head of animation / Animation supervisor</t>
  </si>
  <si>
    <t>Production Supervisor</t>
  </si>
  <si>
    <t>Technical director</t>
  </si>
  <si>
    <t>Technical development &amp; tests</t>
  </si>
  <si>
    <t>Animation Studio Production services/ Service provider</t>
  </si>
  <si>
    <t>Computers, servers &amp; network</t>
  </si>
  <si>
    <t>Workstations</t>
  </si>
  <si>
    <t>Graphic tablets</t>
  </si>
  <si>
    <t>Softwares &amp; licenses</t>
  </si>
  <si>
    <t>IT support &amp; engineering</t>
  </si>
  <si>
    <t>IT services</t>
  </si>
  <si>
    <t>IT Supplies</t>
  </si>
  <si>
    <t>System administration</t>
  </si>
  <si>
    <t>Back-up equipment</t>
  </si>
  <si>
    <t>Data management / Asset management</t>
  </si>
  <si>
    <t>Renderfarm</t>
  </si>
  <si>
    <t>Special cameras</t>
  </si>
  <si>
    <t>Materials, supplies &amp; other equipment</t>
  </si>
  <si>
    <t>Drawing materials</t>
  </si>
  <si>
    <t>Storage and transportation for animation</t>
  </si>
  <si>
    <t>Render farm services</t>
  </si>
  <si>
    <t>Animation trainees</t>
  </si>
  <si>
    <t>Lab package</t>
  </si>
  <si>
    <t>Dailies &amp; Rushes</t>
  </si>
  <si>
    <t>Scanning</t>
  </si>
  <si>
    <t>Telecinema</t>
  </si>
  <si>
    <t>Data Import / Digi transfers</t>
  </si>
  <si>
    <t>Internegative/Interpositive</t>
  </si>
  <si>
    <t xml:space="preserve">Answer print, DCDM, DCP, Masters &amp; other deliveries </t>
  </si>
  <si>
    <t>Quality Control &amp; Tech Assessments</t>
  </si>
  <si>
    <t>Tests &amp; Screenings</t>
  </si>
  <si>
    <t>Lab Still photography</t>
  </si>
  <si>
    <t>Color grading</t>
  </si>
  <si>
    <t>Picture Conform</t>
  </si>
  <si>
    <t>Logging</t>
  </si>
  <si>
    <t>EDL</t>
  </si>
  <si>
    <t>Subtitles</t>
  </si>
  <si>
    <t>Credits design / Main &amp; end titles</t>
  </si>
  <si>
    <t>Image post-prod. equipment &amp; supplies</t>
  </si>
  <si>
    <t>Sound Editing / Dialogue Editing</t>
  </si>
  <si>
    <t>Sound Mix &amp; Mastering</t>
  </si>
  <si>
    <t>Sound designer</t>
  </si>
  <si>
    <t>Sound Engineer</t>
  </si>
  <si>
    <t>Sound Assistant(s)</t>
  </si>
  <si>
    <t>Postsync/ADR Studio</t>
  </si>
  <si>
    <t>Dubbing</t>
  </si>
  <si>
    <t>Foley &amp; Sound effects</t>
  </si>
  <si>
    <t>Sound facilities</t>
  </si>
  <si>
    <t>Sound post-prod. equipment &amp; supplies</t>
  </si>
  <si>
    <t>Dolby fee / DTS license</t>
  </si>
  <si>
    <t>Sound deliveries</t>
  </si>
  <si>
    <t>Dialogue list &amp; music cue sheet</t>
  </si>
  <si>
    <t>Audio description</t>
  </si>
  <si>
    <t>M&amp;E + TV tracks</t>
  </si>
  <si>
    <t>Editor</t>
  </si>
  <si>
    <t>Editing supervisor</t>
  </si>
  <si>
    <t>Assistant(s) Editor</t>
  </si>
  <si>
    <t>Technician</t>
  </si>
  <si>
    <t>Digital off-line editing</t>
  </si>
  <si>
    <t>Digital on-line editing</t>
  </si>
  <si>
    <t>Versioning</t>
  </si>
  <si>
    <t>Editing suite</t>
  </si>
  <si>
    <t>Editing equipment &amp; supplies</t>
  </si>
  <si>
    <t>Screenings</t>
  </si>
  <si>
    <t>Editing package</t>
  </si>
  <si>
    <t>VFX (live action)</t>
  </si>
  <si>
    <t>VFX producer / VFX Supervisor</t>
  </si>
  <si>
    <t>VFX creative director</t>
  </si>
  <si>
    <t>VFX Artist</t>
  </si>
  <si>
    <t>VFX Editor</t>
  </si>
  <si>
    <t>VFX Compositing</t>
  </si>
  <si>
    <t>CGI</t>
  </si>
  <si>
    <t>3D Modelling / Animation</t>
  </si>
  <si>
    <t>Paint artists / Rotoscope artists</t>
  </si>
  <si>
    <t>Modelling artist</t>
  </si>
  <si>
    <t>Digital Matte painting</t>
  </si>
  <si>
    <t>VFX special equipment &amp; supplies</t>
  </si>
  <si>
    <t>VFX Package</t>
  </si>
  <si>
    <t>VFX tests &amp; screenings</t>
  </si>
  <si>
    <t>Musicians &amp; vocalists / Orchestra &amp; conductor</t>
  </si>
  <si>
    <t>Instruments rentals</t>
  </si>
  <si>
    <t>Music producer  / supervisor</t>
  </si>
  <si>
    <t>Arranger</t>
  </si>
  <si>
    <t>Studio recording</t>
  </si>
  <si>
    <t>Rehearsals facilities</t>
  </si>
  <si>
    <t>Music transfers</t>
  </si>
  <si>
    <t>Recording STK &amp; Material</t>
  </si>
  <si>
    <t>Music recording equipment &amp; supplies</t>
  </si>
  <si>
    <t>Music Package</t>
  </si>
  <si>
    <t>Craft service &amp; Restaurants</t>
  </si>
  <si>
    <t>Digital Image Technician (post-prod.)</t>
  </si>
  <si>
    <t>Post-production runners &amp; trainees</t>
  </si>
  <si>
    <t>Back-up</t>
  </si>
  <si>
    <t>Post-prod. storage and transportation</t>
  </si>
  <si>
    <t>Translations</t>
  </si>
  <si>
    <t>Production accountant</t>
  </si>
  <si>
    <t>Audit / Cost certification</t>
  </si>
  <si>
    <t>Bank fees (excl. interest charges)</t>
  </si>
  <si>
    <t>Stationery, copy, equipment &amp;  office supplies</t>
  </si>
  <si>
    <t>Communication expenses (phone, courriers, postage, internet…)</t>
  </si>
  <si>
    <t>Application costs</t>
  </si>
  <si>
    <t>Fees for professional associations or unions</t>
  </si>
  <si>
    <t>Registration costs (ISAN, national authorities…)</t>
  </si>
  <si>
    <t>Exchange rate loss/gain</t>
  </si>
  <si>
    <t>Production insurance / Entertainment package</t>
  </si>
  <si>
    <t>Cast &amp; crew insurance</t>
  </si>
  <si>
    <t>Travel insurance</t>
  </si>
  <si>
    <t>Equipment insurance</t>
  </si>
  <si>
    <t>E&amp;O insurance</t>
  </si>
  <si>
    <t>Others insurance</t>
  </si>
  <si>
    <t>Legal assistance/advice &amp; legal costs</t>
  </si>
  <si>
    <t>Notary fees</t>
  </si>
  <si>
    <t>Custom charges</t>
  </si>
  <si>
    <t>Taxes (non-recoverable)</t>
  </si>
  <si>
    <t>Bank interests &amp; agios</t>
  </si>
  <si>
    <t>other loan interest charges</t>
  </si>
  <si>
    <t>Financing intermediaries</t>
  </si>
  <si>
    <t>Fund raising fees</t>
  </si>
  <si>
    <t>Tax Scheme fees (tax shelter, etc.)</t>
  </si>
  <si>
    <t>Press officer</t>
  </si>
  <si>
    <t>Publicist / Unit publicist</t>
  </si>
  <si>
    <t>PR Manager</t>
  </si>
  <si>
    <t>PR events</t>
  </si>
  <si>
    <t>Film Premiere &amp; previews</t>
  </si>
  <si>
    <t>Marketing consultant</t>
  </si>
  <si>
    <t>Graphic design, Artwork &amp; Poster</t>
  </si>
  <si>
    <t>Community management / Internet marketing</t>
  </si>
  <si>
    <t>Electronic Press Kit</t>
  </si>
  <si>
    <t>Web site development</t>
  </si>
  <si>
    <t>Making-of production</t>
  </si>
  <si>
    <t>Trailer &amp; Teaser production</t>
  </si>
  <si>
    <t>Festival &amp; market costs</t>
  </si>
  <si>
    <t>Promotional items</t>
  </si>
  <si>
    <t>Press &amp; test screenings</t>
  </si>
  <si>
    <t>Product placement consultant</t>
  </si>
  <si>
    <t>Bond fee</t>
  </si>
  <si>
    <t>Visas</t>
  </si>
  <si>
    <t>Health &amp; Safety costs (excl. Shooting period) / Medical examinations</t>
  </si>
  <si>
    <t>Translation for administration</t>
  </si>
  <si>
    <t>Gifts</t>
  </si>
  <si>
    <t>3.4</t>
  </si>
  <si>
    <t>TOTAL CASH BUDGET</t>
  </si>
  <si>
    <t>Scheduling &amp; Budgeting</t>
  </si>
  <si>
    <t>Director's Entertainment (representation expenses, books, etc.)</t>
  </si>
  <si>
    <t>Other Roles</t>
  </si>
  <si>
    <t>Day Players</t>
  </si>
  <si>
    <t>Budget controller / Financial controller</t>
  </si>
  <si>
    <t>Set dresser / Set decorator</t>
  </si>
  <si>
    <t>Set equipment/tools purchases &amp; rentals</t>
  </si>
  <si>
    <t>Set storage and transportation</t>
  </si>
  <si>
    <t>Set Loss &amp; Damages provision</t>
  </si>
  <si>
    <t>Location equipment/tools purchases &amp; rentals</t>
  </si>
  <si>
    <t>Location storage and transportation</t>
  </si>
  <si>
    <t>Location Loss &amp; Damages provision</t>
  </si>
  <si>
    <t>Extras fees, casting &amp; coordination</t>
  </si>
  <si>
    <t>Stands-in/lightning double</t>
  </si>
  <si>
    <t>Data wrangler</t>
  </si>
  <si>
    <t>Digital Image Technician</t>
  </si>
  <si>
    <t>Gaffer / Chief</t>
  </si>
  <si>
    <t>Console operator / Pool operator</t>
  </si>
  <si>
    <t>Post-production team</t>
  </si>
  <si>
    <t>Other post-production crew</t>
  </si>
  <si>
    <t>Post-production manager / assistant</t>
  </si>
  <si>
    <t>Post-production producer / supervisor / coordinator</t>
  </si>
  <si>
    <t>Administrative expenses (directly linked to the film and non-overheads)</t>
  </si>
  <si>
    <t>Rent of computers, softwares &amp; supplies</t>
  </si>
  <si>
    <t>Production office rentals &amp; office costs (cleaning, heat&amp;light)</t>
  </si>
  <si>
    <t>Financial Charges</t>
  </si>
  <si>
    <t>Financing consultant</t>
  </si>
  <si>
    <t>Representation expenses</t>
  </si>
  <si>
    <t>PRODUCER'S FEES (Producer's fee according to national regulations)</t>
  </si>
  <si>
    <t>Greenery / Greensman / Gardeners</t>
  </si>
  <si>
    <t>Project accountant</t>
  </si>
  <si>
    <t>OVERHEADS (non-direct costs - general expenses)</t>
  </si>
  <si>
    <t>DIRECT PRODUCTION COST</t>
  </si>
  <si>
    <t>Special effects &amp;Stunts</t>
  </si>
  <si>
    <t>6.9</t>
  </si>
  <si>
    <t>Summary Production Budget - Guideline to allocate expenses</t>
  </si>
  <si>
    <t>Sound footage</t>
  </si>
  <si>
    <t>8.2/9.2/11</t>
  </si>
  <si>
    <t>=(8.2+9.2+11)/TOTAL PRODUCTION COST</t>
  </si>
  <si>
    <t>=(8.1+8.2)/(TOTAL DIRECT PRODUCTION COST+11.OTHER DEFERRED FEES &amp; IN-KIND CONTRIBUTION)</t>
  </si>
  <si>
    <t>=(9.1+9.2)/(TOTAL DIRECT PRODUCTION COST+11.OTHER DEFERRED FEES &amp; IN-KIND CONTRIBUTION)</t>
  </si>
  <si>
    <t>=(10)/(TOTAL DIRECT PRODUCTION COST+11.OTHER DEFERRED FEES &amp; IN-KIND CONTRIBUTION)</t>
  </si>
  <si>
    <t>=(7.4)/(TOTAL DIRECT PRODUCTION COST+11.OTHER DEFERRED FEES &amp; IN-KIND CONTRIBUTION)</t>
  </si>
  <si>
    <t>=(7.5)/(TOTAL DIRECT PRODUCTION COST+11.OTHER DEFERRED FEES &amp; IN-KIND CONTRIBUTION)</t>
  </si>
  <si>
    <t>=(7.6)/(TOTAL DIRECT PRODUCTION COST+11.OTHER DEFERRED FEES &amp; IN-KIND CONTRIBUTION)</t>
  </si>
  <si>
    <t>=(1.5)/(TOTAL DIRECT PRODUCTION COST+11.OTHER DEFERRED FEES &amp; IN-KIND CONTRIBUTION)</t>
  </si>
  <si>
    <t>Budget de production résumé / Eurimages - EUR</t>
  </si>
  <si>
    <t>Titre:</t>
  </si>
  <si>
    <t>Réf.:</t>
  </si>
  <si>
    <t>Réalisateur:</t>
  </si>
  <si>
    <t>PAYS</t>
  </si>
  <si>
    <t>COPRODUCTEUR 1</t>
  </si>
  <si>
    <t>COPRODUCTEUR 2</t>
  </si>
  <si>
    <t>COPRODUCTEUR 3</t>
  </si>
  <si>
    <t>COPRODUCTEUR 4</t>
  </si>
  <si>
    <t>Sous-total</t>
  </si>
  <si>
    <t>TOTAL COUT DE PRODUCTION DIRECT</t>
  </si>
  <si>
    <t>TOTAL BUDGET CASH</t>
  </si>
  <si>
    <t>TOTAL COUT DE PRODUCTION</t>
  </si>
  <si>
    <t>Pourcentage par coproducteur</t>
  </si>
  <si>
    <t>Sujet, scénario &amp; dialogues</t>
  </si>
  <si>
    <t>Droits d'adaptation</t>
  </si>
  <si>
    <t>Droits musicaux</t>
  </si>
  <si>
    <t>Autres acquisitions de droits</t>
  </si>
  <si>
    <t>Autres frais de développement</t>
  </si>
  <si>
    <t>REALISATION</t>
  </si>
  <si>
    <t>Réalisateur</t>
  </si>
  <si>
    <t>Autres frais relatifs au réalisateur</t>
  </si>
  <si>
    <t>EQUIPE ARTISTIQUE</t>
  </si>
  <si>
    <t>Rôles principaux</t>
  </si>
  <si>
    <t>Autres personnels artistiques</t>
  </si>
  <si>
    <t>Autres rôles</t>
  </si>
  <si>
    <t>Autres frais liés à l'équipe artistique</t>
  </si>
  <si>
    <t>Equipe de production</t>
  </si>
  <si>
    <t>Equipe de réalisation</t>
  </si>
  <si>
    <t>Studio, décoration et construction</t>
  </si>
  <si>
    <t>Effets speciaux &amp; cascades</t>
  </si>
  <si>
    <t>Costumes, maquillage, coiffure</t>
  </si>
  <si>
    <t>Eclairage &amp; électricité</t>
  </si>
  <si>
    <t>Machinerie</t>
  </si>
  <si>
    <t>Son</t>
  </si>
  <si>
    <t>Transport, frais de voyage et de séjour</t>
  </si>
  <si>
    <t xml:space="preserve">Autres frais de  pré-production &amp; de production </t>
  </si>
  <si>
    <t>Direction artistique, développement visuel &amp; pré-production</t>
  </si>
  <si>
    <t>Pipeline de production &amp; management</t>
  </si>
  <si>
    <t>Software, hardware &amp; autres équipements</t>
  </si>
  <si>
    <t>Autres dépenses d'animation</t>
  </si>
  <si>
    <t>POST-PRODUCTION &amp; LABORATOIRES</t>
  </si>
  <si>
    <t>Equipe de post-production</t>
  </si>
  <si>
    <t>Montage</t>
  </si>
  <si>
    <t>Musique</t>
  </si>
  <si>
    <t>Laboratoires</t>
  </si>
  <si>
    <t>Post-production image</t>
  </si>
  <si>
    <t>Post-production son</t>
  </si>
  <si>
    <t>Post-prod. Transport, frais de voyage et de séjour</t>
  </si>
  <si>
    <t>Autres frais de post-production &amp; laboratoires</t>
  </si>
  <si>
    <t>Dépenses administratives</t>
  </si>
  <si>
    <t>Assurance &amp; frais légaux</t>
  </si>
  <si>
    <t>Frais financiers</t>
  </si>
  <si>
    <t>Dépenses de financement</t>
  </si>
  <si>
    <t>Frais généraux</t>
  </si>
  <si>
    <t>Salaires producteur</t>
  </si>
  <si>
    <t>Imprévus</t>
  </si>
  <si>
    <t>Frais généraux mis en participation</t>
  </si>
  <si>
    <t>Salaires producteur mis en participation</t>
  </si>
  <si>
    <t>AUTRES MISES EN PARTICIPATION &amp; CONTRIBUTIONS EN NATURE</t>
  </si>
  <si>
    <t xml:space="preserve">DEPENSES GENERALES </t>
  </si>
  <si>
    <t>Autres dépenses générales</t>
  </si>
  <si>
    <t>Total mises en participation &amp; contributions en nature</t>
  </si>
  <si>
    <t>Indicateurs en % du TOTAL COUT DE PRODUCTION DIRECT+ AUTRES MISES EN PARTICIPATION &amp; CONTRIBUTIONS EN NATURE</t>
  </si>
  <si>
    <t>Indicateurs en % du TOTAL COUT DE PRODUCTION</t>
  </si>
  <si>
    <t>Animation, modelisation &amp; éclairage (personnages, décors…)</t>
  </si>
  <si>
    <t>Couleur, compositing &amp; effets spéciaux</t>
  </si>
  <si>
    <t>Régie d'extérieur</t>
  </si>
  <si>
    <t>Accessoires</t>
  </si>
  <si>
    <t>Matériel de prise de vues, pellicule  &amp; support numérique</t>
  </si>
  <si>
    <t>Effets visuels/VFX (prises de vue réelles)</t>
  </si>
  <si>
    <t>Liste des contributions en nature et des mises en participation
telles qu'indiquées dans le plan de financement de chaque coproducteur</t>
  </si>
  <si>
    <t>N° de compte dans le budget résumé</t>
  </si>
  <si>
    <t>Contribution en nature</t>
  </si>
  <si>
    <t>Mise en participation</t>
  </si>
  <si>
    <t>Valorisation comptable</t>
  </si>
  <si>
    <t>Dépenses limitées</t>
  </si>
  <si>
    <t>Autres :….</t>
  </si>
  <si>
    <t>Taux effectif</t>
  </si>
  <si>
    <t>Commentaires</t>
  </si>
  <si>
    <t>Dépenses déduites du coût total :</t>
  </si>
  <si>
    <t>Coût total net</t>
  </si>
  <si>
    <t>Pourcentage ou montant réglementé</t>
  </si>
  <si>
    <t>Montant calculé</t>
  </si>
  <si>
    <t>TOTAL COUTS PRODUCTION</t>
  </si>
  <si>
    <t>Frais de représentation</t>
  </si>
  <si>
    <t>Consultant en placement de produit</t>
  </si>
  <si>
    <t>Projections Presse &amp; Tests</t>
  </si>
  <si>
    <t>Objets promotionnels</t>
  </si>
  <si>
    <t>Frais de festival &amp; de marché</t>
  </si>
  <si>
    <t>Making-of de la production</t>
  </si>
  <si>
    <t>Développement du site Web</t>
  </si>
  <si>
    <t>Kit de presse électronique</t>
  </si>
  <si>
    <t>Community management / E-marketing</t>
  </si>
  <si>
    <t>Design graphique, illustrations &amp; affiches</t>
  </si>
  <si>
    <t>Consultant marketing</t>
  </si>
  <si>
    <t>Première &amp; avant-premières</t>
  </si>
  <si>
    <t>Evenements RP</t>
  </si>
  <si>
    <t>Responsable RP</t>
  </si>
  <si>
    <t>Attaché de presse</t>
  </si>
  <si>
    <t>Consultant financier</t>
  </si>
  <si>
    <t>Frais fiscaux (tax shelter, etc.)</t>
  </si>
  <si>
    <t>Frais de levée de fonds</t>
  </si>
  <si>
    <t>Perte/gain de change</t>
  </si>
  <si>
    <t>Autres charges d'intérêts sur emprunts</t>
  </si>
  <si>
    <t>Intérêts bancaires &amp; agios</t>
  </si>
  <si>
    <t>Frais Financiers</t>
  </si>
  <si>
    <t>Impôts &amp; taxes (non recouvrables)</t>
  </si>
  <si>
    <t>Frais de notaire</t>
  </si>
  <si>
    <t>Assistance/conseils juridiques &amp; frais juridiques</t>
  </si>
  <si>
    <t>Autres assurances</t>
  </si>
  <si>
    <t>Assurance équipement</t>
  </si>
  <si>
    <t>Assurance voyage</t>
  </si>
  <si>
    <t>Assurance acteurs &amp; équipe de tournage</t>
  </si>
  <si>
    <t>Stagiaires</t>
  </si>
  <si>
    <t>Traductions administratives</t>
  </si>
  <si>
    <t>Frais d'enregistrement (ISAN, autorités nationales...)</t>
  </si>
  <si>
    <t>Frais pour les associations professionnelles ou syndicats</t>
  </si>
  <si>
    <t>Frais de communication (téléphone, courriers, poste, internet....)</t>
  </si>
  <si>
    <t>Location de bureaux pour la production et frais afférents (nettoyage, chauffage et éclairage)</t>
  </si>
  <si>
    <t>Location ordinateurs, logiciels et fournitures</t>
  </si>
  <si>
    <t>Papeterie, impression, équipement &amp; fournitures de bureau</t>
  </si>
  <si>
    <t>Audit / Certification des coûts</t>
  </si>
  <si>
    <t>Traductions</t>
  </si>
  <si>
    <t>Stockage et transport post-prod.</t>
  </si>
  <si>
    <t>Service technique &amp; Restauration</t>
  </si>
  <si>
    <t>Hôtels/ Hébergement</t>
  </si>
  <si>
    <t>Expédition et transport d'équipement / Manutention de fret</t>
  </si>
  <si>
    <t>Coûts de maintenance &amp; réparation</t>
  </si>
  <si>
    <t>Parking, péage &amp; essence</t>
  </si>
  <si>
    <t>Location voiture &amp; van</t>
  </si>
  <si>
    <t>Frais de taxi</t>
  </si>
  <si>
    <t>Equipements de sonorisation</t>
  </si>
  <si>
    <t>Effets sonores &amp; bruitages</t>
  </si>
  <si>
    <t>Doublage</t>
  </si>
  <si>
    <t>Assistant(s) son</t>
  </si>
  <si>
    <t>Mixage &amp; Mastering</t>
  </si>
  <si>
    <t>Montage son/dialogues</t>
  </si>
  <si>
    <t>Image post-prod. équipement &amp; matériel</t>
  </si>
  <si>
    <t>Photographie de laboratoire</t>
  </si>
  <si>
    <t>Tests &amp; Visionnages</t>
  </si>
  <si>
    <t>Contrôle technique &amp; Evaluations techniques</t>
  </si>
  <si>
    <t>Importation de données / transfert digital</t>
  </si>
  <si>
    <t>Scannage</t>
  </si>
  <si>
    <t>Forfait laboratoire</t>
  </si>
  <si>
    <t xml:space="preserve">Test &amp; visionnages VFX </t>
  </si>
  <si>
    <t xml:space="preserve">Forfait VFX </t>
  </si>
  <si>
    <t xml:space="preserve">Equipements spéciaux et fournitures VFX </t>
  </si>
  <si>
    <t>Artiste modélisation</t>
  </si>
  <si>
    <t>Artistes peintres / Rotoscopistes</t>
  </si>
  <si>
    <t>Modélisation/Animation 3D</t>
  </si>
  <si>
    <t xml:space="preserve">Composition VFX </t>
  </si>
  <si>
    <t xml:space="preserve">Editeur VFX </t>
  </si>
  <si>
    <t xml:space="preserve">Artiste VFX </t>
  </si>
  <si>
    <t xml:space="preserve">Directeur de la création VFX </t>
  </si>
  <si>
    <t xml:space="preserve">Producteur VFX / Chargé VFX </t>
  </si>
  <si>
    <t>Forfait musique</t>
  </si>
  <si>
    <t>Equipement &amp; fournitures musique</t>
  </si>
  <si>
    <t>Transferts musicaux</t>
  </si>
  <si>
    <t>Salles de répétition</t>
  </si>
  <si>
    <t>Enregistrement studio</t>
  </si>
  <si>
    <t>Arrangeur</t>
  </si>
  <si>
    <t>Producteurs/Chargé de la musique</t>
  </si>
  <si>
    <t>Location d'instruments</t>
  </si>
  <si>
    <t>Musiciens et chanteurs / Orchestre et chef d'orchestre</t>
  </si>
  <si>
    <t>Forfait montage</t>
  </si>
  <si>
    <t>Visionnages</t>
  </si>
  <si>
    <t>Equipement &amp; Fournitures montage</t>
  </si>
  <si>
    <t>Salle de montage</t>
  </si>
  <si>
    <t>Montage numérique en ligne</t>
  </si>
  <si>
    <t>Montage numérique hors-ligne</t>
  </si>
  <si>
    <t>Technicien</t>
  </si>
  <si>
    <t>Assistant monteur</t>
  </si>
  <si>
    <t>Responsable montage</t>
  </si>
  <si>
    <t>Monteur</t>
  </si>
  <si>
    <t>Stagiaire(s)/Freelance post-production</t>
  </si>
  <si>
    <t>Autre équipe post-production</t>
  </si>
  <si>
    <t>Technicien en imagerie numérique (post-prod.)</t>
  </si>
  <si>
    <t xml:space="preserve">Responsable de Post-production </t>
  </si>
  <si>
    <t xml:space="preserve">Producteur / Chargé de post-production </t>
  </si>
  <si>
    <t>Conception accessoire</t>
  </si>
  <si>
    <t>Conception personnage</t>
  </si>
  <si>
    <t>Cadeaux</t>
  </si>
  <si>
    <t>Frais médicaux &amp; sécurité (hors période de tournage) / Examens médicaux</t>
  </si>
  <si>
    <t>Soirée fin de tournage</t>
  </si>
  <si>
    <t>Stagiaire(s)</t>
  </si>
  <si>
    <t>Camions de restauration</t>
  </si>
  <si>
    <t>Responsable et assistant(s) restauration</t>
  </si>
  <si>
    <t>Traiteur &amp; restauration</t>
  </si>
  <si>
    <t>Hôtels/hébergement</t>
  </si>
  <si>
    <t>Coordonnateur / organisateur voyages</t>
  </si>
  <si>
    <t>Stockage &amp; transport matériel son</t>
  </si>
  <si>
    <t>Atelier &amp; bureau département son</t>
  </si>
  <si>
    <t>Matériel de lecture</t>
  </si>
  <si>
    <t>Accessoires prise de son</t>
  </si>
  <si>
    <t>Location équipement son</t>
  </si>
  <si>
    <t>Assistant(s) prise de son</t>
  </si>
  <si>
    <t>Mixeur</t>
  </si>
  <si>
    <t>Stockage &amp; transport machiniste</t>
  </si>
  <si>
    <t>Atelier &amp; bureau machiniste</t>
  </si>
  <si>
    <t>Echafaudage</t>
  </si>
  <si>
    <t>Accessoires machiniste</t>
  </si>
  <si>
    <t>Location équipement machinerie</t>
  </si>
  <si>
    <t>Assistant machiniste</t>
  </si>
  <si>
    <t>Chef machiniste</t>
  </si>
  <si>
    <t>Stockage et Transports Lumière et Electricité</t>
  </si>
  <si>
    <t>Atelier &amp; bureau Lumière et Electricité</t>
  </si>
  <si>
    <t>Générateur &amp; Carburant</t>
  </si>
  <si>
    <t>Location équipements lumière &amp; électricité</t>
  </si>
  <si>
    <t>Electricien(s)</t>
  </si>
  <si>
    <t>Opérateur lumières</t>
  </si>
  <si>
    <t>Assistant chef éclairagiste</t>
  </si>
  <si>
    <t>Matériel et photographe de plateau</t>
  </si>
  <si>
    <t>Stocakge &amp; transport caméra</t>
  </si>
  <si>
    <t>Ateliers &amp; bureau caméra</t>
  </si>
  <si>
    <t>Equipe et équipement de tournage sous-marin</t>
  </si>
  <si>
    <t>Equipement et équipage aérien (hélicoptère, drone, octocopter....)</t>
  </si>
  <si>
    <t>Lecture/assistance vidéo</t>
  </si>
  <si>
    <t>Disques durs / LTO / Cartes mémoire</t>
  </si>
  <si>
    <t>Têtes et supports de caméra</t>
  </si>
  <si>
    <t>Location/forfait d'équipement de caméra &amp; d'objectif</t>
  </si>
  <si>
    <t>Equipe de tournage et équipement de la 2e unité</t>
  </si>
  <si>
    <t>Opérateur caméra</t>
  </si>
  <si>
    <t>Technicien en imagerie numérique</t>
  </si>
  <si>
    <t>Assistant(s) caméra</t>
  </si>
  <si>
    <t>Directeur de la photographie</t>
  </si>
  <si>
    <t xml:space="preserve">Stockage &amp; Transport Costumes, Maquillage, Coiffure </t>
  </si>
  <si>
    <t xml:space="preserve">Ateliers &amp; bureaux Costumes, Maquillage, Coiffure </t>
  </si>
  <si>
    <t>Matériel &amp; fournitures coiffure</t>
  </si>
  <si>
    <t>Perruques &amp; postiches / Perruquiers</t>
  </si>
  <si>
    <t>Assistant(s) coiffure</t>
  </si>
  <si>
    <t>Coiffeur</t>
  </si>
  <si>
    <t>Masques / Maquillage SFX / Créateur de maquillage spéciaux</t>
  </si>
  <si>
    <t>Prothèses / Maquillage SFX /Créateur de maquillages spéciaux</t>
  </si>
  <si>
    <t>Assistant(s) maquillage</t>
  </si>
  <si>
    <t>Maquilleurs</t>
  </si>
  <si>
    <t>Créateur maquillage</t>
  </si>
  <si>
    <t>Maquilleur en chef</t>
  </si>
  <si>
    <t>Matériel &amp; fournitures pour les costumes</t>
  </si>
  <si>
    <t>Nettoyage des costumes</t>
  </si>
  <si>
    <t>Location et achat de costumes</t>
  </si>
  <si>
    <t>Habilleur</t>
  </si>
  <si>
    <t>Tailleur/couturière</t>
  </si>
  <si>
    <t>Costumier</t>
  </si>
  <si>
    <t>Assistant costume</t>
  </si>
  <si>
    <t>Casting cascadeur</t>
  </si>
  <si>
    <t>Ecran bleu/vert</t>
  </si>
  <si>
    <t>Construction SFX</t>
  </si>
  <si>
    <t>Permis spéciaux pour la SFX</t>
  </si>
  <si>
    <t>Stockage &amp; transport SFX</t>
  </si>
  <si>
    <t xml:space="preserve">Matériel SFX </t>
  </si>
  <si>
    <t xml:space="preserve">Pluie/Brouillard/Nuages/Neige/Fumée </t>
  </si>
  <si>
    <t>Pyrotechnie</t>
  </si>
  <si>
    <t>Armes / Armurier</t>
  </si>
  <si>
    <t>Autres membres de l'équipe SFX</t>
  </si>
  <si>
    <t>Assistant(s) SFX</t>
  </si>
  <si>
    <t>Coordinateur SFX</t>
  </si>
  <si>
    <t>Stockage &amp; transport des accessoires</t>
  </si>
  <si>
    <t>Atelier &amp; bureau d'accessoires</t>
  </si>
  <si>
    <t>Styliste culinaire</t>
  </si>
  <si>
    <t>Jardiniers/ Responsable espaces verts</t>
  </si>
  <si>
    <t>Responsables location &amp; achats d'accessoires</t>
  </si>
  <si>
    <t>Accessoiriste</t>
  </si>
  <si>
    <t xml:space="preserve">Responsable accessoires &amp; assistant(e)s </t>
  </si>
  <si>
    <t>Achat &amp; location d'équipement/outils</t>
  </si>
  <si>
    <t>Talkie-walkies</t>
  </si>
  <si>
    <t>Entrepôt de stockage</t>
  </si>
  <si>
    <t xml:space="preserve">Location de bureaux de production </t>
  </si>
  <si>
    <t>Police &amp; pompiers</t>
  </si>
  <si>
    <t>Contrôle de la foule &amp; de la circulation</t>
  </si>
  <si>
    <t xml:space="preserve">Sécurité jour/nuit sur le plateau </t>
  </si>
  <si>
    <t>Infirmier &amp; médecin / Médecin sur le plateau</t>
  </si>
  <si>
    <t>Personnel soignant &amp; paramédical</t>
  </si>
  <si>
    <t>Conseiller/responsable santé &amp; sécurité</t>
  </si>
  <si>
    <t>Restauration des lieux (entretien, nettoyage et réparation)</t>
  </si>
  <si>
    <t>Chauffage &amp; Eclairage</t>
  </si>
  <si>
    <t>Permis &amp; autorisations /Autorisation d'occupation du domaine public</t>
  </si>
  <si>
    <t>Repérage lieux de tournage</t>
  </si>
  <si>
    <t>Assistant(s) du responsable régie</t>
  </si>
  <si>
    <t>Coordinateur régie</t>
  </si>
  <si>
    <t>Responsable régie</t>
  </si>
  <si>
    <t>Stockage et transport des décors</t>
  </si>
  <si>
    <t>Achat et location d'équipement et d'outils</t>
  </si>
  <si>
    <t>Chauffage et éclairage de studio</t>
  </si>
  <si>
    <t>Location de studios</t>
  </si>
  <si>
    <t>Restauration de sites (entretien, nettoyage et réparation)</t>
  </si>
  <si>
    <t xml:space="preserve">Stockage &amp; transport </t>
  </si>
  <si>
    <t>Achat/ location d'équipement &amp; d'outillage</t>
  </si>
  <si>
    <t>Ateliers de construction et bureaux</t>
  </si>
  <si>
    <t>Matériels de construction</t>
  </si>
  <si>
    <t>Peintres</t>
  </si>
  <si>
    <t>Charpentiers / ouvriers en bâtiment</t>
  </si>
  <si>
    <t>Équipe de construction &amp; contremaîtrise</t>
  </si>
  <si>
    <t>Maquettes/ modèles réduits</t>
  </si>
  <si>
    <t>Coordinateur artistique</t>
  </si>
  <si>
    <t>Directeur artistique</t>
  </si>
  <si>
    <t>Responsable de casting</t>
  </si>
  <si>
    <t>Chercheur &amp; Iconographe</t>
  </si>
  <si>
    <t>Responsable continuité / Scripte</t>
  </si>
  <si>
    <t>2ème responsable d'unité réalisation</t>
  </si>
  <si>
    <t>Assistant(s) réalisateur</t>
  </si>
  <si>
    <t>Contrôleur budgétaire / Contrôleur financier</t>
  </si>
  <si>
    <t>Stagiaire production</t>
  </si>
  <si>
    <t>Secrétaire de production</t>
  </si>
  <si>
    <t>Assistants de production</t>
  </si>
  <si>
    <t>Coordinateur de production</t>
  </si>
  <si>
    <t>Directeur de production</t>
  </si>
  <si>
    <t>Animaux &amp; Dresseurs d'animaux</t>
  </si>
  <si>
    <t>Doublure</t>
  </si>
  <si>
    <t>Frais supplémentaire, casting &amp; coordination</t>
  </si>
  <si>
    <t>Professeur/Accompagnateur/Nourrice</t>
  </si>
  <si>
    <t>Coach (Langue, sport…)</t>
  </si>
  <si>
    <t>Interprète</t>
  </si>
  <si>
    <t>Frais de répétition</t>
  </si>
  <si>
    <t>Directeurs de casting &amp; frais de casting</t>
  </si>
  <si>
    <t>Agences de talent</t>
  </si>
  <si>
    <t>Enregistrements de dialogue(ADR)/PostSync</t>
  </si>
  <si>
    <t>Danceurs/Musiciens à l'écran</t>
  </si>
  <si>
    <t>Chorégraphe</t>
  </si>
  <si>
    <t>Voix off</t>
  </si>
  <si>
    <t>Droits des rôles secondaires</t>
  </si>
  <si>
    <t>Rémunération des rôles secondaires</t>
  </si>
  <si>
    <t>Droits des rôles principaux</t>
  </si>
  <si>
    <t>Rémunération des rôles principaux</t>
  </si>
  <si>
    <t>Autres frais (représentations, livres etc)</t>
  </si>
  <si>
    <t>Agent artistique</t>
  </si>
  <si>
    <t>Droits du réalisateur</t>
  </si>
  <si>
    <t>Rémunération du réalisateur</t>
  </si>
  <si>
    <t>Impressions/photocopies &amp; courrier pour le développement</t>
  </si>
  <si>
    <t>Traductions pour le développement</t>
  </si>
  <si>
    <t>Tests techniques pour le développement</t>
  </si>
  <si>
    <t>Développement du Design graphique / Concept artistique</t>
  </si>
  <si>
    <t>Développement du moodboard</t>
  </si>
  <si>
    <t>Développement du storyboard</t>
  </si>
  <si>
    <t>Développement du casting</t>
  </si>
  <si>
    <t>Développement des personnages</t>
  </si>
  <si>
    <t>Responsable du développement</t>
  </si>
  <si>
    <t>Chercheur &amp; iconographe pour le développement</t>
  </si>
  <si>
    <t>Consultant scientifique &amp; autres consultants développement</t>
  </si>
  <si>
    <t>Autres droits sur des textes</t>
  </si>
  <si>
    <t>Droits de design</t>
  </si>
  <si>
    <t>Documents sonores</t>
  </si>
  <si>
    <t>Photographies &amp; œuvres d'art</t>
  </si>
  <si>
    <t>Vidéos &amp; images d'archives</t>
  </si>
  <si>
    <t>Agent littéraire</t>
  </si>
  <si>
    <t>Autres droits d'adaptation</t>
  </si>
  <si>
    <t xml:space="preserve">Droits sur les œuvres préexistantes (livre, roman, biographie, etc,) </t>
  </si>
  <si>
    <t>Dialogues</t>
  </si>
  <si>
    <t>Consultant scénario / Editeur de scénario</t>
  </si>
  <si>
    <t>Contrats d'option (transfert de droits)</t>
  </si>
  <si>
    <t>DÉVELOPPEMENT ET DROITS ARTISTIQUES</t>
  </si>
  <si>
    <t>Budget résumé de production - Indications pour l'affectation des dépenses</t>
  </si>
  <si>
    <t>Storyboard, lay-out &amp; animatique</t>
  </si>
  <si>
    <t>Storyboard, Lay-out &amp; Animatique</t>
  </si>
  <si>
    <t>DEVELOPPEMENT &amp; DROITS ARTISTIQUES</t>
  </si>
  <si>
    <t>Régie</t>
  </si>
  <si>
    <t xml:space="preserve">Autres frais de pré-production &amp; de production </t>
  </si>
  <si>
    <t>DEPENSES GENERALES</t>
  </si>
  <si>
    <t>Dépenses administratives (directement liées au film et hors frais généraux forfaitaires)</t>
  </si>
  <si>
    <t>TOTAL COÛT DE PRODUCTION DIRECT</t>
  </si>
  <si>
    <t>SALAIRES PRODUCTEUR (selon la réglementation nationale)</t>
  </si>
  <si>
    <t>IMPREVUS (selon la réglementation nationale)</t>
  </si>
  <si>
    <t>FRAIS GENERAUX MIS EN PARTICIPATION</t>
  </si>
  <si>
    <t>SALAIRES PRODUCTEUR MIS EN PARTICIPATION</t>
  </si>
  <si>
    <t>Histoire, Synopsis &amp; traitement</t>
  </si>
  <si>
    <t>Scénaristes &amp; co-scénaristes ( rémunérations et droits)</t>
  </si>
  <si>
    <t>Post-production : transport, frais de voyage et de séjour</t>
  </si>
  <si>
    <t>Completion Bond / Garantie de bonne fin</t>
  </si>
  <si>
    <t xml:space="preserve">Frais généraux </t>
  </si>
  <si>
    <t>Coût Total de Production</t>
  </si>
  <si>
    <t xml:space="preserve">Dépenses de financement </t>
  </si>
  <si>
    <t xml:space="preserve">Compositeur œuvre originale (rémunération et droits) </t>
  </si>
  <si>
    <t>Musiques préexistantes &amp; obtention des droits</t>
  </si>
  <si>
    <t xml:space="preserve">Recherches &amp; repérages pour le développement </t>
  </si>
  <si>
    <t>Frais de demande de soutien pour le développement</t>
  </si>
  <si>
    <t>Promotion du projet (ex: flyers, site internet, pitch, marchés &amp; festivals...) pour le développement</t>
  </si>
  <si>
    <t>Découpage, planning &amp; budget</t>
  </si>
  <si>
    <t>Autres personnels de développement</t>
  </si>
  <si>
    <t>Agents (Equipe artistique &amp; technique) pour le développement</t>
  </si>
  <si>
    <t>Déplacements, transports  &amp; frais de voyage et de séjour pour le développement</t>
  </si>
  <si>
    <t>Doublure lumière</t>
  </si>
  <si>
    <t>Producteur exécutif</t>
  </si>
  <si>
    <t>Régisseur (de plateau)</t>
  </si>
  <si>
    <t>Comptable de production</t>
  </si>
  <si>
    <t>Caissier / Responsable petite caisse</t>
  </si>
  <si>
    <t>Prestataire de production exécutive (si pas détails disponibles)</t>
  </si>
  <si>
    <t>Stagiaire réalisation</t>
  </si>
  <si>
    <t>Chef décorateur</t>
  </si>
  <si>
    <t>Assistant(s) du Directeur artistique /Chef décorateur</t>
  </si>
  <si>
    <t>Illustrateur / graphiste / dessinateur en chef</t>
  </si>
  <si>
    <t>Machiniste décor et construction</t>
  </si>
  <si>
    <t>Montant forfaitaire pour construction des décors</t>
  </si>
  <si>
    <t>Equipe démontage</t>
  </si>
  <si>
    <t>Provision pour pertes et dommages décor &amp; plateau</t>
  </si>
  <si>
    <t>Régisseur de plateau / Runners</t>
  </si>
  <si>
    <t>Location d'emplacements de tournage (espaces supplémentaires inclus)</t>
  </si>
  <si>
    <t>Ajustement des lieux de tournage</t>
  </si>
  <si>
    <t>Caravanes, loges, bus &amp; toilettes</t>
  </si>
  <si>
    <t>Stockage et transport pour la réfie</t>
  </si>
  <si>
    <t>Provision pour pertes &amp; dommages liés à la régie</t>
  </si>
  <si>
    <t xml:space="preserve">Ensemblier / décorateur </t>
  </si>
  <si>
    <t>Responsable accessoires</t>
  </si>
  <si>
    <t>Coordination accessoires &amp; ensembliers</t>
  </si>
  <si>
    <t>Runners-accessoires</t>
  </si>
  <si>
    <t>Continuité accessoires / Accessoiriste de plateau</t>
  </si>
  <si>
    <t>Véhicule à l'écran</t>
  </si>
  <si>
    <t>Achat/location d'équipements &amp; d'outils pour les acessoires</t>
  </si>
  <si>
    <t>Provision pour pertes &amp; dommages accessoires</t>
  </si>
  <si>
    <t>Cascadeurs &amp; forfait cascades</t>
  </si>
  <si>
    <t>Chef costumier</t>
  </si>
  <si>
    <t>Autres mises en participation &amp; contributions en nature*</t>
  </si>
  <si>
    <t>* détaillé dans l'onglet 2 "Contrib.nature&amp;Participation"</t>
  </si>
  <si>
    <t>Chef coiffeur</t>
  </si>
  <si>
    <t>Costumes, Maquillage, Coiffeur journaliers / personnels additionnels</t>
  </si>
  <si>
    <t>Pertes &amp; dommages Costumes, Maquillage, Coiffure</t>
  </si>
  <si>
    <t>Responsable données (Data wrangler)</t>
  </si>
  <si>
    <t>2nd assistant caméra / Clapman</t>
  </si>
  <si>
    <r>
      <t>Fournitures/articles jetables</t>
    </r>
    <r>
      <rPr>
        <sz val="11"/>
        <color rgb="FFFF0000"/>
        <rFont val="Calibri"/>
        <family val="2"/>
        <scheme val="minor"/>
      </rPr>
      <t xml:space="preserve"> </t>
    </r>
    <r>
      <rPr>
        <sz val="11"/>
        <color theme="1"/>
        <rFont val="Calibri"/>
        <family val="2"/>
        <scheme val="minor"/>
      </rPr>
      <t>d'appareils photo &amp; objectifs</t>
    </r>
  </si>
  <si>
    <t>Pellicules &amp; supports de prise de vue</t>
  </si>
  <si>
    <t>Perte &amp; dommages équipement caméra</t>
  </si>
  <si>
    <t>Gaffer / Chef électricien</t>
  </si>
  <si>
    <t>Technicien lumière/ accrocheur-rigger</t>
  </si>
  <si>
    <t>Fournitures lumières et électriques (ampoules, filtres, lampes, câbles…)</t>
  </si>
  <si>
    <t>Opérateur générateur électrique</t>
  </si>
  <si>
    <t>Nacelle élévatrice Eclairage &amp; Electricité</t>
  </si>
  <si>
    <t>Pertes et Dommages Lumière et Electricité</t>
  </si>
  <si>
    <t>Chariot de travelling, grue &amp; nacelle élévatrice</t>
  </si>
  <si>
    <t>Pertes &amp; dommages machiniste</t>
  </si>
  <si>
    <t>Perchiste / Preneur de son</t>
  </si>
  <si>
    <t>Ingénieur du son</t>
  </si>
  <si>
    <t>Pertes et dommages département son</t>
  </si>
  <si>
    <t>Tickets avion &amp; frais de voyages des personnes</t>
  </si>
  <si>
    <t>Chauffeurs</t>
  </si>
  <si>
    <t>Forfait kilométrique voiture</t>
  </si>
  <si>
    <t>Pertes &amp; Dommages</t>
  </si>
  <si>
    <t>Frais d'hébergement et de séjour</t>
  </si>
  <si>
    <t>Petite restauration</t>
  </si>
  <si>
    <t>Frais de Making-of  / équipe et tournage</t>
  </si>
  <si>
    <t>Versioning / Doublage</t>
  </si>
  <si>
    <t>Enregistrement STK  &amp; Matériel</t>
  </si>
  <si>
    <t>Copie zéro, DCDM, DCP, Masters &amp; autres livrables</t>
  </si>
  <si>
    <t>Internégatif/Interpositif</t>
  </si>
  <si>
    <t xml:space="preserve">Design générique / Générique de début &amp; fin </t>
  </si>
  <si>
    <t>Sous-titres</t>
  </si>
  <si>
    <t>Logging/ dérushage</t>
  </si>
  <si>
    <t>Etalonnage couleur</t>
  </si>
  <si>
    <t>Confirmation image</t>
  </si>
  <si>
    <t>EDL (Edit decision list)</t>
  </si>
  <si>
    <t>Design son</t>
  </si>
  <si>
    <t>Postsynchronisation /Studio ADR (Automatic Dialog Replacement)</t>
  </si>
  <si>
    <t>Matériel &amp; fournitures post-production son</t>
  </si>
  <si>
    <t>Frais Dolby / licence DTS</t>
  </si>
  <si>
    <t>Livrables son</t>
  </si>
  <si>
    <t>Liste de dialogues &amp; des musiques</t>
  </si>
  <si>
    <t xml:space="preserve">Pistes M&amp;E (Music and Effects) + TV </t>
  </si>
  <si>
    <t>Billets d'avion &amp; frais de voyage des personnes</t>
  </si>
  <si>
    <t>Comptable du film</t>
  </si>
  <si>
    <t>Frais bancaires (hors intérêts)</t>
  </si>
  <si>
    <t>Frais de demandes de soutien</t>
  </si>
  <si>
    <t>Assurances de production</t>
  </si>
  <si>
    <t>Assurance responsabilité professionnelle E&amp;O</t>
  </si>
  <si>
    <t>Frais de douane</t>
  </si>
  <si>
    <t>Bond fee / Garantie de bonne fin</t>
  </si>
  <si>
    <t>Intermédiaires pour le financement</t>
  </si>
  <si>
    <t>Publicité</t>
  </si>
  <si>
    <t>Production bandes-annonces &amp; teaser</t>
  </si>
  <si>
    <t>FRAIS GENERAUX (forfaitaires selon la règlementation 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</si>
</sst>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numFmt numFmtId="165" formatCode="0.0%"/>
    <numFmt numFmtId="166" formatCode="_-* #,##0.00\ [$€-40C]_-;\-* #,##0.00\ [$€-40C]_-;_-* &quot;-&quot;??\ [$€-40C]_-;_-@_-"/>
    <numFmt numFmtId="167" formatCode="_-* #,##0\ &quot;€&quot;_-;\-* #,##0\ &quot;€&quot;_-;_-* &quot;-&quot;??\ &quot;€&quot;_-;_-@_-"/>
    <numFmt numFmtId="168" formatCode="0.0"/>
  </numFmts>
  <fonts count="26" x14ac:knownFonts="1">
    <font>
      <sz val="11"/>
      <color theme="1"/>
      <name val="Calibri"/>
      <family val="2"/>
      <scheme val="minor"/>
    </font>
    <font>
      <b/>
      <sz val="15"/>
      <color theme="3"/>
      <name val="Calibri"/>
      <family val="2"/>
      <scheme val="minor"/>
    </font>
    <font>
      <i/>
      <sz val="11"/>
      <color rgb="FF7F7F7F"/>
      <name val="Calibri"/>
      <family val="2"/>
      <scheme val="minor"/>
    </font>
    <font>
      <b/>
      <u/>
      <sz val="15"/>
      <color theme="3"/>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b/>
      <i/>
      <sz val="11"/>
      <name val="Calibri"/>
      <family val="2"/>
      <scheme val="minor"/>
    </font>
    <font>
      <sz val="11"/>
      <name val="Calibri"/>
      <family val="2"/>
      <scheme val="minor"/>
    </font>
    <font>
      <sz val="11"/>
      <color theme="1"/>
      <name val="Wingdings"/>
      <charset val="2"/>
    </font>
    <font>
      <b/>
      <sz val="11"/>
      <name val="Calibri"/>
      <family val="2"/>
      <scheme val="minor"/>
    </font>
    <font>
      <b/>
      <u/>
      <sz val="15"/>
      <name val="Calibri"/>
      <family val="2"/>
      <scheme val="minor"/>
    </font>
    <font>
      <sz val="10"/>
      <name val="Arial"/>
      <family val="2"/>
    </font>
    <font>
      <sz val="9"/>
      <name val="Arial"/>
      <family val="2"/>
    </font>
    <font>
      <strike/>
      <sz val="11"/>
      <color theme="1"/>
      <name val="Calibri"/>
      <family val="2"/>
      <scheme val="minor"/>
    </font>
    <font>
      <sz val="10"/>
      <name val="Verdana"/>
      <family val="2"/>
    </font>
    <font>
      <sz val="10"/>
      <color theme="1"/>
      <name val="Calibri"/>
      <family val="2"/>
      <scheme val="minor"/>
    </font>
    <font>
      <b/>
      <sz val="10"/>
      <color theme="1"/>
      <name val="Calibri"/>
      <family val="2"/>
      <scheme val="minor"/>
    </font>
    <font>
      <b/>
      <sz val="10"/>
      <name val="Arial"/>
      <family val="2"/>
    </font>
    <font>
      <strike/>
      <sz val="10"/>
      <color theme="1"/>
      <name val="Calibri"/>
      <family val="2"/>
      <scheme val="minor"/>
    </font>
    <font>
      <b/>
      <sz val="8"/>
      <color theme="1"/>
      <name val="Calibri"/>
      <family val="2"/>
      <scheme val="minor"/>
    </font>
    <font>
      <b/>
      <u/>
      <sz val="11"/>
      <color theme="1"/>
      <name val="Calibri"/>
      <family val="2"/>
      <scheme val="minor"/>
    </font>
    <font>
      <b/>
      <u/>
      <sz val="12"/>
      <color theme="1"/>
      <name val="Calibri"/>
      <family val="2"/>
      <scheme val="minor"/>
    </font>
    <font>
      <sz val="12"/>
      <color theme="1"/>
      <name val="Calibri"/>
      <family val="2"/>
      <scheme val="minor"/>
    </font>
    <font>
      <sz val="11"/>
      <color rgb="FFFF0000"/>
      <name val="Calibri"/>
      <family val="2"/>
      <scheme val="minor"/>
    </font>
    <font>
      <i/>
      <sz val="10"/>
      <color theme="1"/>
      <name val="Calibri"/>
      <family val="2"/>
      <scheme val="minor"/>
    </font>
  </fonts>
  <fills count="6">
    <fill>
      <patternFill patternType="none"/>
    </fill>
    <fill>
      <patternFill patternType="gray125"/>
    </fill>
    <fill>
      <patternFill patternType="solid">
        <fgColor rgb="FFB8CCE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32">
    <border>
      <left/>
      <right/>
      <top/>
      <bottom/>
      <diagonal/>
    </border>
    <border>
      <left/>
      <right/>
      <top/>
      <bottom style="thick">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double">
        <color indexed="64"/>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thin">
        <color indexed="64"/>
      </left>
      <right/>
      <top style="hair">
        <color auto="1"/>
      </top>
      <bottom style="hair">
        <color auto="1"/>
      </bottom>
      <diagonal/>
    </border>
    <border>
      <left style="thin">
        <color indexed="64"/>
      </left>
      <right style="hair">
        <color auto="1"/>
      </right>
      <top/>
      <bottom style="hair">
        <color auto="1"/>
      </bottom>
      <diagonal/>
    </border>
    <border>
      <left style="hair">
        <color auto="1"/>
      </left>
      <right/>
      <top style="hair">
        <color auto="1"/>
      </top>
      <bottom style="double">
        <color indexed="64"/>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double">
        <color indexed="64"/>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hair">
        <color auto="1"/>
      </top>
      <bottom/>
      <diagonal/>
    </border>
    <border>
      <left/>
      <right/>
      <top/>
      <bottom style="hair">
        <color auto="1"/>
      </bottom>
      <diagonal/>
    </border>
    <border>
      <left/>
      <right/>
      <top style="hair">
        <color auto="1"/>
      </top>
      <bottom style="hair">
        <color auto="1"/>
      </bottom>
      <diagonal/>
    </border>
  </borders>
  <cellStyleXfs count="10">
    <xf numFmtId="0" fontId="0" fillId="0" borderId="0"/>
    <xf numFmtId="0" fontId="2" fillId="0" borderId="0"/>
    <xf numFmtId="0" fontId="1" fillId="0" borderId="1"/>
    <xf numFmtId="9" fontId="6" fillId="0" borderId="0" applyFont="0" applyFill="0" applyBorder="0" applyAlignment="0" applyProtection="0"/>
    <xf numFmtId="44" fontId="6" fillId="0" borderId="0" applyFont="0" applyFill="0" applyBorder="0" applyAlignment="0" applyProtection="0"/>
    <xf numFmtId="0" fontId="13" fillId="0" borderId="0"/>
    <xf numFmtId="0" fontId="15" fillId="0" borderId="0"/>
    <xf numFmtId="0" fontId="12" fillId="0" borderId="0"/>
    <xf numFmtId="9" fontId="12" fillId="0" borderId="0" applyFont="0" applyFill="0" applyBorder="0" applyAlignment="0" applyProtection="0"/>
    <xf numFmtId="0" fontId="1" fillId="0" borderId="1" applyNumberFormat="0" applyFill="0" applyAlignment="0" applyProtection="0"/>
  </cellStyleXfs>
  <cellXfs count="192">
    <xf numFmtId="0" fontId="0" fillId="0" borderId="0" xfId="0"/>
    <xf numFmtId="0" fontId="0" fillId="0" borderId="0" xfId="0"/>
    <xf numFmtId="0" fontId="3" fillId="0" borderId="0" xfId="2" applyFont="1" applyBorder="1"/>
    <xf numFmtId="0" fontId="4" fillId="0" borderId="0" xfId="0" applyFont="1"/>
    <xf numFmtId="164" fontId="5" fillId="0" borderId="0" xfId="0" applyNumberFormat="1" applyFont="1"/>
    <xf numFmtId="0" fontId="0" fillId="0" borderId="2" xfId="0" applyBorder="1"/>
    <xf numFmtId="0" fontId="0" fillId="2" borderId="2" xfId="0" applyFill="1" applyBorder="1"/>
    <xf numFmtId="0" fontId="0" fillId="2" borderId="2" xfId="0" applyFill="1" applyBorder="1" applyAlignment="1">
      <alignment horizontal="right"/>
    </xf>
    <xf numFmtId="165" fontId="0" fillId="0" borderId="0" xfId="3" applyNumberFormat="1" applyFont="1"/>
    <xf numFmtId="0" fontId="7" fillId="0" borderId="0" xfId="1" applyFont="1" applyAlignment="1">
      <alignment horizontal="left"/>
    </xf>
    <xf numFmtId="0" fontId="7" fillId="0" borderId="0" xfId="1" applyFont="1"/>
    <xf numFmtId="166" fontId="0" fillId="0" borderId="2" xfId="0" applyNumberFormat="1" applyBorder="1"/>
    <xf numFmtId="44" fontId="0" fillId="2" borderId="2" xfId="4" applyFont="1" applyFill="1" applyBorder="1"/>
    <xf numFmtId="44" fontId="0" fillId="0" borderId="2" xfId="4" applyFont="1" applyBorder="1"/>
    <xf numFmtId="165" fontId="0" fillId="2" borderId="2" xfId="3" applyNumberFormat="1" applyFont="1" applyFill="1" applyBorder="1"/>
    <xf numFmtId="165" fontId="0" fillId="2" borderId="2" xfId="3" applyNumberFormat="1" applyFont="1" applyFill="1" applyBorder="1" applyAlignment="1">
      <alignment horizontal="right"/>
    </xf>
    <xf numFmtId="165" fontId="0" fillId="0" borderId="2" xfId="3" applyNumberFormat="1" applyFont="1" applyBorder="1"/>
    <xf numFmtId="0" fontId="8" fillId="0" borderId="2" xfId="0" applyFont="1" applyBorder="1"/>
    <xf numFmtId="0" fontId="0" fillId="0" borderId="0" xfId="0"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0"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vertical="center" wrapText="1"/>
    </xf>
    <xf numFmtId="44" fontId="8" fillId="0" borderId="2" xfId="4" applyFont="1" applyBorder="1"/>
    <xf numFmtId="0" fontId="8" fillId="0" borderId="0" xfId="0" applyFont="1"/>
    <xf numFmtId="0" fontId="0" fillId="0" borderId="2" xfId="0" applyFill="1" applyBorder="1"/>
    <xf numFmtId="44" fontId="0" fillId="0" borderId="2" xfId="4" applyFont="1" applyFill="1" applyBorder="1"/>
    <xf numFmtId="0" fontId="0" fillId="0" borderId="2" xfId="0" applyFill="1" applyBorder="1" applyAlignment="1">
      <alignment horizontal="left"/>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5" xfId="0" applyFont="1" applyBorder="1" applyAlignment="1">
      <alignment vertical="center"/>
    </xf>
    <xf numFmtId="0" fontId="0" fillId="0" borderId="5" xfId="0" applyFont="1" applyBorder="1" applyAlignment="1">
      <alignment vertical="center" wrapText="1"/>
    </xf>
    <xf numFmtId="0" fontId="0" fillId="0" borderId="5" xfId="0" applyFont="1" applyBorder="1" applyAlignment="1">
      <alignment horizontal="center" vertical="center" wrapText="1"/>
    </xf>
    <xf numFmtId="0" fontId="0"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4" xfId="0" applyFont="1" applyBorder="1" applyAlignment="1">
      <alignment horizontal="center" vertical="center" wrapText="1"/>
    </xf>
    <xf numFmtId="167" fontId="4" fillId="0" borderId="15" xfId="0" applyNumberFormat="1" applyFont="1" applyBorder="1" applyAlignment="1">
      <alignment horizontal="center" vertical="center" wrapText="1"/>
    </xf>
    <xf numFmtId="0" fontId="10" fillId="0" borderId="0" xfId="0" applyFont="1" applyAlignment="1">
      <alignment horizontal="left" vertical="center"/>
    </xf>
    <xf numFmtId="0" fontId="11" fillId="0" borderId="0" xfId="2" applyFont="1" applyBorder="1" applyAlignment="1">
      <alignment horizontal="left" vertical="center"/>
    </xf>
    <xf numFmtId="0" fontId="8" fillId="0" borderId="0" xfId="0" applyFont="1" applyAlignment="1">
      <alignment horizontal="left" vertical="center"/>
    </xf>
    <xf numFmtId="0" fontId="4" fillId="2" borderId="2" xfId="0" applyFont="1" applyFill="1" applyBorder="1" applyAlignment="1">
      <alignment horizontal="right"/>
    </xf>
    <xf numFmtId="0" fontId="0" fillId="0" borderId="0" xfId="0" applyAlignment="1">
      <alignment vertical="center"/>
    </xf>
    <xf numFmtId="0" fontId="4" fillId="2" borderId="2" xfId="0" applyFont="1" applyFill="1" applyBorder="1"/>
    <xf numFmtId="44" fontId="4" fillId="2" borderId="2" xfId="4" applyFont="1" applyFill="1" applyBorder="1"/>
    <xf numFmtId="164" fontId="20" fillId="0" borderId="0" xfId="0" applyNumberFormat="1" applyFont="1"/>
    <xf numFmtId="0" fontId="0" fillId="4" borderId="2" xfId="0" applyFill="1" applyBorder="1"/>
    <xf numFmtId="44" fontId="0" fillId="4" borderId="2" xfId="4" applyFont="1" applyFill="1" applyBorder="1"/>
    <xf numFmtId="0" fontId="0" fillId="4" borderId="2" xfId="0" applyFill="1" applyBorder="1" applyAlignment="1">
      <alignment horizontal="left"/>
    </xf>
    <xf numFmtId="0" fontId="3" fillId="0" borderId="0" xfId="2" applyFont="1" applyBorder="1" applyAlignment="1">
      <alignment vertical="center"/>
    </xf>
    <xf numFmtId="0" fontId="16" fillId="0" borderId="0" xfId="0" applyFont="1" applyAlignment="1">
      <alignment vertical="center"/>
    </xf>
    <xf numFmtId="0" fontId="3" fillId="0" borderId="0" xfId="2" applyFont="1" applyBorder="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4" fillId="3" borderId="2" xfId="0" applyFont="1" applyFill="1" applyBorder="1" applyAlignment="1">
      <alignment vertical="center"/>
    </xf>
    <xf numFmtId="0" fontId="0" fillId="3" borderId="2" xfId="0" applyFill="1" applyBorder="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17" fillId="0" borderId="0" xfId="0" applyFont="1" applyAlignment="1">
      <alignment vertical="center"/>
    </xf>
    <xf numFmtId="1" fontId="12" fillId="0" borderId="0" xfId="0" applyNumberFormat="1" applyFont="1" applyFill="1" applyAlignment="1">
      <alignment horizontal="left" vertical="center"/>
    </xf>
    <xf numFmtId="4" fontId="12" fillId="0" borderId="0" xfId="0" applyNumberFormat="1" applyFont="1" applyAlignment="1">
      <alignment vertical="center"/>
    </xf>
    <xf numFmtId="4" fontId="12" fillId="0" borderId="0" xfId="0" applyNumberFormat="1" applyFont="1" applyFill="1" applyAlignment="1">
      <alignment vertical="center"/>
    </xf>
    <xf numFmtId="168" fontId="12" fillId="0" borderId="0" xfId="0" applyNumberFormat="1" applyFont="1" applyFill="1" applyAlignment="1">
      <alignment horizontal="left" vertical="center"/>
    </xf>
    <xf numFmtId="0" fontId="12" fillId="0" borderId="0" xfId="0" applyFont="1" applyFill="1" applyAlignment="1">
      <alignment vertical="center"/>
    </xf>
    <xf numFmtId="0" fontId="12" fillId="0" borderId="0" xfId="0" applyFont="1" applyFill="1" applyAlignment="1" applyProtection="1">
      <alignment horizontal="left" vertical="center"/>
    </xf>
    <xf numFmtId="0" fontId="4" fillId="0" borderId="0" xfId="0" applyFont="1" applyAlignment="1">
      <alignment vertical="center"/>
    </xf>
    <xf numFmtId="0" fontId="8" fillId="0" borderId="2" xfId="0" applyFont="1" applyBorder="1" applyAlignment="1">
      <alignment vertical="center"/>
    </xf>
    <xf numFmtId="0" fontId="10" fillId="0" borderId="2" xfId="0" applyFont="1" applyBorder="1" applyAlignment="1">
      <alignment vertical="center"/>
    </xf>
    <xf numFmtId="0" fontId="18" fillId="0" borderId="0" xfId="0" applyFont="1" applyFill="1" applyAlignment="1" applyProtection="1">
      <alignment horizontal="left" vertical="center"/>
    </xf>
    <xf numFmtId="0" fontId="0" fillId="0" borderId="2" xfId="0" applyFont="1" applyBorder="1" applyAlignment="1">
      <alignment horizontal="left" vertical="center"/>
    </xf>
    <xf numFmtId="0" fontId="0" fillId="0" borderId="0" xfId="0" applyFont="1" applyAlignment="1">
      <alignment vertical="center"/>
    </xf>
    <xf numFmtId="0" fontId="4" fillId="3" borderId="2" xfId="0" applyFont="1" applyFill="1" applyBorder="1" applyAlignment="1">
      <alignment horizontal="left" vertical="center"/>
    </xf>
    <xf numFmtId="0" fontId="19" fillId="0" borderId="0" xfId="0" applyFont="1" applyAlignment="1">
      <alignment vertical="center"/>
    </xf>
    <xf numFmtId="0" fontId="14" fillId="0" borderId="0" xfId="0" applyFont="1" applyAlignment="1">
      <alignment vertical="center"/>
    </xf>
    <xf numFmtId="0" fontId="14" fillId="0" borderId="2" xfId="0" applyFont="1" applyBorder="1" applyAlignment="1">
      <alignment vertical="center"/>
    </xf>
    <xf numFmtId="165" fontId="4" fillId="0" borderId="0" xfId="3" applyNumberFormat="1" applyFont="1" applyAlignment="1">
      <alignment vertical="center"/>
    </xf>
    <xf numFmtId="165" fontId="6" fillId="0" borderId="0" xfId="3" applyNumberFormat="1" applyFont="1" applyAlignment="1">
      <alignment vertical="center"/>
    </xf>
    <xf numFmtId="0" fontId="0" fillId="2" borderId="2" xfId="0" applyFill="1" applyBorder="1" applyAlignment="1">
      <alignment vertical="center"/>
    </xf>
    <xf numFmtId="0" fontId="10" fillId="2" borderId="2" xfId="0" applyFont="1" applyFill="1" applyBorder="1" applyAlignment="1">
      <alignment horizontal="right" vertical="center"/>
    </xf>
    <xf numFmtId="0" fontId="0" fillId="0" borderId="2" xfId="0" applyFill="1" applyBorder="1" applyAlignment="1">
      <alignment vertical="center"/>
    </xf>
    <xf numFmtId="0" fontId="0" fillId="0" borderId="2" xfId="0" applyFill="1" applyBorder="1" applyAlignment="1">
      <alignment horizontal="left" vertical="center"/>
    </xf>
    <xf numFmtId="0" fontId="0" fillId="3" borderId="2" xfId="0" applyFill="1" applyBorder="1" applyAlignment="1">
      <alignment horizontal="left" vertical="center"/>
    </xf>
    <xf numFmtId="0" fontId="0" fillId="0" borderId="2" xfId="0" applyBorder="1" applyAlignment="1">
      <alignment horizontal="left" vertical="center"/>
    </xf>
    <xf numFmtId="0" fontId="4" fillId="2" borderId="2" xfId="0" applyFont="1" applyFill="1" applyBorder="1" applyAlignment="1">
      <alignment horizontal="right" vertical="center"/>
    </xf>
    <xf numFmtId="0" fontId="4" fillId="0" borderId="5" xfId="0" applyFont="1" applyBorder="1" applyAlignment="1">
      <alignment vertical="center"/>
    </xf>
    <xf numFmtId="167" fontId="4" fillId="0" borderId="5" xfId="4" applyNumberFormat="1" applyFont="1" applyBorder="1" applyAlignment="1">
      <alignment horizontal="center" vertical="center"/>
    </xf>
    <xf numFmtId="0" fontId="4" fillId="0" borderId="6" xfId="0" applyFont="1" applyBorder="1" applyAlignment="1">
      <alignment vertical="center"/>
    </xf>
    <xf numFmtId="167" fontId="4" fillId="0" borderId="6" xfId="4" applyNumberFormat="1" applyFont="1" applyBorder="1" applyAlignment="1">
      <alignment horizontal="center" vertical="center"/>
    </xf>
    <xf numFmtId="167" fontId="0" fillId="0" borderId="2" xfId="4" applyNumberFormat="1" applyFont="1" applyBorder="1" applyAlignment="1">
      <alignment vertical="center"/>
    </xf>
    <xf numFmtId="0" fontId="0" fillId="0" borderId="0" xfId="0" applyFill="1" applyBorder="1" applyAlignment="1">
      <alignment vertical="center"/>
    </xf>
    <xf numFmtId="167" fontId="0" fillId="0" borderId="7" xfId="4" applyNumberFormat="1" applyFont="1" applyBorder="1" applyAlignment="1">
      <alignment vertical="center"/>
    </xf>
    <xf numFmtId="0" fontId="0" fillId="0" borderId="5" xfId="0" applyBorder="1" applyAlignment="1">
      <alignment vertical="center"/>
    </xf>
    <xf numFmtId="167" fontId="0" fillId="0" borderId="5" xfId="4" applyNumberFormat="1" applyFont="1" applyBorder="1" applyAlignment="1">
      <alignment vertical="center"/>
    </xf>
    <xf numFmtId="167" fontId="4" fillId="0" borderId="6" xfId="4" applyNumberFormat="1" applyFont="1" applyBorder="1" applyAlignment="1">
      <alignment vertical="center"/>
    </xf>
    <xf numFmtId="0" fontId="0" fillId="0" borderId="5" xfId="0" applyFill="1" applyBorder="1" applyAlignment="1">
      <alignment vertical="center"/>
    </xf>
    <xf numFmtId="165" fontId="0" fillId="0" borderId="5" xfId="3" applyNumberFormat="1" applyFont="1" applyBorder="1" applyAlignment="1">
      <alignment vertical="center"/>
    </xf>
    <xf numFmtId="165" fontId="0" fillId="0" borderId="5" xfId="3" quotePrefix="1" applyNumberFormat="1" applyFont="1" applyBorder="1" applyAlignment="1">
      <alignment horizontal="center" vertical="center"/>
    </xf>
    <xf numFmtId="0" fontId="0" fillId="0" borderId="0" xfId="0" applyAlignment="1">
      <alignment horizontal="right" vertical="center"/>
    </xf>
    <xf numFmtId="167" fontId="6" fillId="0" borderId="11" xfId="4" applyNumberFormat="1" applyFont="1" applyBorder="1" applyAlignment="1">
      <alignment horizontal="center" vertical="center"/>
    </xf>
    <xf numFmtId="0" fontId="9" fillId="0" borderId="2" xfId="0" applyFont="1" applyBorder="1" applyAlignment="1">
      <alignment horizontal="center" vertical="center"/>
    </xf>
    <xf numFmtId="167" fontId="6" fillId="0" borderId="12" xfId="4" applyNumberFormat="1" applyFont="1" applyBorder="1" applyAlignment="1">
      <alignment horizontal="center" vertical="center"/>
    </xf>
    <xf numFmtId="0" fontId="4" fillId="0" borderId="18" xfId="0" applyFont="1" applyBorder="1" applyAlignment="1">
      <alignment vertical="center"/>
    </xf>
    <xf numFmtId="0" fontId="4" fillId="0" borderId="16" xfId="0" applyFont="1" applyBorder="1" applyAlignment="1">
      <alignment vertical="center"/>
    </xf>
    <xf numFmtId="0" fontId="4" fillId="0" borderId="19" xfId="0" applyFont="1" applyBorder="1" applyAlignment="1">
      <alignment vertical="center"/>
    </xf>
    <xf numFmtId="0" fontId="0" fillId="0" borderId="11" xfId="0" applyBorder="1" applyAlignment="1">
      <alignment horizontal="left" vertical="center"/>
    </xf>
    <xf numFmtId="0" fontId="0" fillId="0" borderId="16" xfId="0" applyBorder="1" applyAlignment="1">
      <alignment horizontal="left" vertical="center"/>
    </xf>
    <xf numFmtId="0" fontId="4" fillId="0" borderId="19"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Fill="1" applyBorder="1" applyAlignment="1">
      <alignment vertical="center"/>
    </xf>
    <xf numFmtId="167" fontId="4" fillId="0" borderId="14" xfId="4" applyNumberFormat="1" applyFont="1" applyBorder="1" applyAlignment="1">
      <alignment vertical="center"/>
    </xf>
    <xf numFmtId="0" fontId="4" fillId="0" borderId="3" xfId="0" applyFont="1" applyBorder="1" applyAlignment="1">
      <alignment horizontal="center" vertical="center" wrapText="1"/>
    </xf>
    <xf numFmtId="167" fontId="4" fillId="0" borderId="20" xfId="4" applyNumberFormat="1" applyFont="1" applyBorder="1" applyAlignment="1">
      <alignment horizontal="center" vertical="center"/>
    </xf>
    <xf numFmtId="167" fontId="4" fillId="0" borderId="21" xfId="4" applyNumberFormat="1" applyFont="1" applyBorder="1" applyAlignment="1">
      <alignment horizontal="center" vertical="center"/>
    </xf>
    <xf numFmtId="167" fontId="0" fillId="0" borderId="3" xfId="4" applyNumberFormat="1" applyFont="1" applyBorder="1" applyAlignment="1">
      <alignment vertical="center"/>
    </xf>
    <xf numFmtId="167" fontId="0" fillId="0" borderId="22" xfId="4" applyNumberFormat="1" applyFont="1" applyBorder="1" applyAlignment="1">
      <alignment vertical="center"/>
    </xf>
    <xf numFmtId="167" fontId="0" fillId="0" borderId="20" xfId="4" applyNumberFormat="1" applyFont="1" applyBorder="1" applyAlignment="1">
      <alignment vertical="center"/>
    </xf>
    <xf numFmtId="167" fontId="4" fillId="0" borderId="21" xfId="4" applyNumberFormat="1" applyFont="1" applyBorder="1" applyAlignment="1">
      <alignment vertical="center"/>
    </xf>
    <xf numFmtId="165" fontId="0" fillId="0" borderId="20" xfId="3" quotePrefix="1" applyNumberFormat="1" applyFont="1" applyBorder="1" applyAlignment="1">
      <alignment horizontal="center" vertical="center"/>
    </xf>
    <xf numFmtId="167" fontId="4" fillId="0" borderId="23" xfId="4" applyNumberFormat="1" applyFont="1" applyBorder="1" applyAlignment="1">
      <alignment vertical="center"/>
    </xf>
    <xf numFmtId="0" fontId="4" fillId="0" borderId="2" xfId="0" applyFont="1" applyBorder="1" applyAlignment="1">
      <alignment horizontal="left"/>
    </xf>
    <xf numFmtId="0" fontId="4" fillId="0" borderId="2" xfId="0" applyFont="1" applyBorder="1"/>
    <xf numFmtId="0" fontId="4" fillId="0" borderId="2" xfId="0" applyFont="1" applyBorder="1" applyAlignment="1">
      <alignment horizontal="center"/>
    </xf>
    <xf numFmtId="0" fontId="4" fillId="0" borderId="2" xfId="0" applyFont="1" applyBorder="1" applyAlignment="1">
      <alignment horizontal="right"/>
    </xf>
    <xf numFmtId="167" fontId="4" fillId="0" borderId="2" xfId="0" applyNumberFormat="1" applyFont="1" applyBorder="1" applyAlignment="1">
      <alignment horizontal="center"/>
    </xf>
    <xf numFmtId="14"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xf>
    <xf numFmtId="49" fontId="0" fillId="0" borderId="0" xfId="0" applyNumberForma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horizontal="center" vertical="center" wrapText="1"/>
    </xf>
    <xf numFmtId="167" fontId="4" fillId="0" borderId="26" xfId="4" applyNumberFormat="1" applyFont="1" applyBorder="1" applyAlignment="1">
      <alignment horizontal="center" vertical="center"/>
    </xf>
    <xf numFmtId="167" fontId="4" fillId="0" borderId="27" xfId="4" applyNumberFormat="1" applyFont="1" applyBorder="1" applyAlignment="1">
      <alignment horizontal="center" vertical="center"/>
    </xf>
    <xf numFmtId="165" fontId="0" fillId="0" borderId="25" xfId="3" applyNumberFormat="1" applyFont="1" applyBorder="1" applyAlignment="1">
      <alignment vertical="center"/>
    </xf>
    <xf numFmtId="167" fontId="0" fillId="0" borderId="26" xfId="4" applyNumberFormat="1" applyFont="1" applyBorder="1" applyAlignment="1">
      <alignment vertical="center"/>
    </xf>
    <xf numFmtId="167" fontId="4" fillId="0" borderId="27" xfId="4" applyNumberFormat="1" applyFont="1" applyBorder="1" applyAlignment="1">
      <alignment vertical="center"/>
    </xf>
    <xf numFmtId="165" fontId="0" fillId="0" borderId="26" xfId="3" applyNumberFormat="1" applyFont="1" applyBorder="1" applyAlignment="1">
      <alignment vertical="center"/>
    </xf>
    <xf numFmtId="167" fontId="4" fillId="0" borderId="28" xfId="4" applyNumberFormat="1" applyFont="1" applyBorder="1" applyAlignment="1">
      <alignment vertical="center"/>
    </xf>
    <xf numFmtId="49" fontId="4" fillId="0" borderId="25" xfId="0" applyNumberFormat="1" applyFont="1" applyBorder="1" applyAlignment="1">
      <alignment horizontal="center" vertical="center" wrapText="1"/>
    </xf>
    <xf numFmtId="49" fontId="4" fillId="0" borderId="26" xfId="4" applyNumberFormat="1" applyFont="1" applyBorder="1" applyAlignment="1">
      <alignment horizontal="center" vertical="center"/>
    </xf>
    <xf numFmtId="49" fontId="4" fillId="0" borderId="27" xfId="4" applyNumberFormat="1" applyFont="1" applyBorder="1" applyAlignment="1">
      <alignment horizontal="center" vertical="center"/>
    </xf>
    <xf numFmtId="49" fontId="0" fillId="0" borderId="25" xfId="4" applyNumberFormat="1" applyFont="1" applyBorder="1" applyAlignment="1">
      <alignment vertical="center"/>
    </xf>
    <xf numFmtId="49" fontId="0" fillId="0" borderId="29" xfId="4" applyNumberFormat="1" applyFont="1" applyBorder="1" applyAlignment="1">
      <alignment vertical="center"/>
    </xf>
    <xf numFmtId="49" fontId="0" fillId="0" borderId="26" xfId="4" applyNumberFormat="1" applyFont="1" applyBorder="1" applyAlignment="1">
      <alignment vertical="center"/>
    </xf>
    <xf numFmtId="49" fontId="4" fillId="0" borderId="27" xfId="4" applyNumberFormat="1" applyFont="1" applyBorder="1" applyAlignment="1">
      <alignment vertical="center"/>
    </xf>
    <xf numFmtId="49" fontId="0" fillId="0" borderId="26" xfId="3" applyNumberFormat="1" applyFont="1" applyBorder="1" applyAlignment="1">
      <alignment vertical="center"/>
    </xf>
    <xf numFmtId="49" fontId="4" fillId="0" borderId="28" xfId="4" applyNumberFormat="1" applyFont="1" applyBorder="1" applyAlignment="1">
      <alignment vertical="center"/>
    </xf>
    <xf numFmtId="0" fontId="22" fillId="5" borderId="0" xfId="0" applyFont="1" applyFill="1"/>
    <xf numFmtId="0" fontId="23" fillId="5" borderId="0" xfId="0" applyFont="1" applyFill="1"/>
    <xf numFmtId="0" fontId="0" fillId="5" borderId="0" xfId="0" applyFill="1" applyAlignment="1">
      <alignment horizontal="center"/>
    </xf>
    <xf numFmtId="0" fontId="0" fillId="5" borderId="0" xfId="0" applyFill="1"/>
    <xf numFmtId="0" fontId="21" fillId="5" borderId="0" xfId="0" applyFont="1" applyFill="1"/>
    <xf numFmtId="0" fontId="4" fillId="5" borderId="0" xfId="0" applyFont="1" applyFill="1" applyAlignment="1">
      <alignment horizontal="center"/>
    </xf>
    <xf numFmtId="0" fontId="0" fillId="5" borderId="11" xfId="0" applyFill="1" applyBorder="1" applyAlignment="1">
      <alignment horizontal="left" vertical="center"/>
    </xf>
    <xf numFmtId="0" fontId="0" fillId="5" borderId="2" xfId="0" applyFill="1" applyBorder="1" applyAlignment="1">
      <alignment vertical="center"/>
    </xf>
    <xf numFmtId="10" fontId="0" fillId="5" borderId="2" xfId="3" applyNumberFormat="1" applyFont="1" applyFill="1" applyBorder="1" applyAlignment="1">
      <alignment vertical="center"/>
    </xf>
    <xf numFmtId="166" fontId="0" fillId="0" borderId="0" xfId="0" applyNumberFormat="1"/>
    <xf numFmtId="10" fontId="0" fillId="0" borderId="0" xfId="3" applyNumberFormat="1" applyFont="1"/>
    <xf numFmtId="10" fontId="0" fillId="0" borderId="2" xfId="3" applyNumberFormat="1" applyFont="1" applyBorder="1"/>
    <xf numFmtId="10" fontId="4" fillId="0" borderId="2" xfId="3" applyNumberFormat="1" applyFont="1" applyBorder="1" applyAlignment="1">
      <alignment horizontal="center"/>
    </xf>
    <xf numFmtId="10" fontId="0" fillId="2" borderId="2" xfId="3" applyNumberFormat="1" applyFont="1" applyFill="1" applyBorder="1"/>
    <xf numFmtId="10" fontId="8" fillId="0" borderId="2" xfId="3" applyNumberFormat="1" applyFont="1" applyBorder="1"/>
    <xf numFmtId="10" fontId="4" fillId="2" borderId="2" xfId="3" applyNumberFormat="1" applyFont="1" applyFill="1" applyBorder="1"/>
    <xf numFmtId="10" fontId="0" fillId="0" borderId="0" xfId="0" applyNumberFormat="1"/>
    <xf numFmtId="10" fontId="0" fillId="0" borderId="0" xfId="0" quotePrefix="1" applyNumberFormat="1"/>
    <xf numFmtId="0" fontId="22" fillId="5" borderId="0" xfId="0" applyFont="1" applyFill="1" applyAlignment="1">
      <alignment horizontal="left" vertical="top" wrapText="1"/>
    </xf>
    <xf numFmtId="0" fontId="22" fillId="5" borderId="30" xfId="0" applyFont="1" applyFill="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wrapText="1"/>
    </xf>
    <xf numFmtId="0" fontId="24" fillId="0" borderId="2" xfId="0" applyFont="1" applyBorder="1" applyAlignment="1">
      <alignment vertical="center"/>
    </xf>
    <xf numFmtId="0" fontId="3" fillId="0" borderId="0" xfId="9" applyFont="1" applyBorder="1" applyAlignment="1">
      <alignment horizontal="left" vertical="center"/>
    </xf>
    <xf numFmtId="0" fontId="11" fillId="0" borderId="0" xfId="9" applyFont="1" applyBorder="1" applyAlignment="1">
      <alignment horizontal="left" vertical="center"/>
    </xf>
    <xf numFmtId="0" fontId="4" fillId="0" borderId="2" xfId="0" applyFont="1" applyBorder="1" applyAlignment="1">
      <alignment horizontal="left" vertical="center"/>
    </xf>
    <xf numFmtId="0" fontId="10" fillId="0" borderId="2" xfId="0" applyFont="1" applyBorder="1" applyAlignment="1">
      <alignment horizontal="left" vertical="center"/>
    </xf>
    <xf numFmtId="0" fontId="8" fillId="0" borderId="2" xfId="0" applyFont="1" applyBorder="1" applyAlignment="1">
      <alignment horizontal="left" vertical="center"/>
    </xf>
    <xf numFmtId="0" fontId="14" fillId="0" borderId="2" xfId="0" applyFont="1" applyBorder="1" applyAlignment="1">
      <alignment horizontal="left" vertical="center"/>
    </xf>
    <xf numFmtId="0" fontId="0" fillId="0" borderId="0" xfId="0" applyFont="1" applyAlignment="1">
      <alignment horizontal="left" vertical="center"/>
    </xf>
    <xf numFmtId="0" fontId="0" fillId="2" borderId="2" xfId="0" applyFill="1" applyBorder="1" applyAlignment="1">
      <alignment horizontal="left" vertical="center"/>
    </xf>
    <xf numFmtId="0" fontId="4" fillId="2" borderId="3"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4" xfId="0" applyFont="1" applyFill="1" applyBorder="1" applyAlignment="1">
      <alignment horizontal="right" vertical="center"/>
    </xf>
    <xf numFmtId="0" fontId="25" fillId="0" borderId="0" xfId="0" quotePrefix="1" applyFont="1"/>
  </cellXfs>
  <cellStyles count="10">
    <cellStyle name="Currency" xfId="4" builtinId="4"/>
    <cellStyle name="Explanatory Text" xfId="1" builtinId="53"/>
    <cellStyle name="Heading 1" xfId="2" builtinId="16"/>
    <cellStyle name="Heading 1 2" xfId="9" xr:uid="{07ADFEF5-CB77-4987-B71B-283A249766CB}"/>
    <cellStyle name="Normaali_cashflow" xfId="5" xr:uid="{00000000-0005-0000-0000-000003000000}"/>
    <cellStyle name="Normal" xfId="0" builtinId="0"/>
    <cellStyle name="Normal 2" xfId="6" xr:uid="{00000000-0005-0000-0000-000005000000}"/>
    <cellStyle name="Normal 3" xfId="7" xr:uid="{00000000-0005-0000-0000-000006000000}"/>
    <cellStyle name="Percent" xfId="3" builtinId="5"/>
    <cellStyle name="Pourcentage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695325</xdr:colOff>
      <xdr:row>0</xdr:row>
      <xdr:rowOff>0</xdr:rowOff>
    </xdr:from>
    <xdr:to>
      <xdr:col>7</xdr:col>
      <xdr:colOff>736600</xdr:colOff>
      <xdr:row>6</xdr:row>
      <xdr:rowOff>80628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4425" y="0"/>
          <a:ext cx="2879725" cy="1280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19051</xdr:colOff>
      <xdr:row>1</xdr:row>
      <xdr:rowOff>76200</xdr:rowOff>
    </xdr:from>
    <xdr:to>
      <xdr:col>9</xdr:col>
      <xdr:colOff>5492751</xdr:colOff>
      <xdr:row>7</xdr:row>
      <xdr:rowOff>142875</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19051" y="323850"/>
          <a:ext cx="66738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This document is a guide to help filling in the summary production budget. It is not a compulsory detailed budget. Its aim is to provide guidance on the allocation of expenses between the different chapters of the summary budget.</a:t>
          </a:r>
          <a:endParaRPr lang="fr-FR" sz="1200" b="1">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Fees &amp; salaries are inclusive of any social charges/fringes or taxes and overtime/extra-days.</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Expenses are understood without VAT (except when non recoverable).</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Expenses which are not disbursed (deferrals, in-kind contribution, internal invoices…) are listed in a separate document and their total indicated in line 11.</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Localisation of expenses is not taken into account.</a:t>
          </a:r>
          <a:endParaRPr lang="fr-FR" sz="1100">
            <a:solidFill>
              <a:schemeClr val="dk1"/>
            </a:solidFill>
            <a:effectLst/>
            <a:latin typeface="+mn-lt"/>
            <a:ea typeface="+mn-ea"/>
            <a:cs typeface="+mn-cs"/>
          </a:endParaRPr>
        </a:p>
        <a:p>
          <a:endParaRPr lang="fr-FR" sz="1100"/>
        </a:p>
      </xdr:txBody>
    </xdr:sp>
    <xdr:clientData/>
  </xdr:twoCellAnchor>
  <xdr:twoCellAnchor>
    <xdr:from>
      <xdr:col>0</xdr:col>
      <xdr:colOff>19051</xdr:colOff>
      <xdr:row>1</xdr:row>
      <xdr:rowOff>76201</xdr:rowOff>
    </xdr:from>
    <xdr:to>
      <xdr:col>5</xdr:col>
      <xdr:colOff>9525</xdr:colOff>
      <xdr:row>8</xdr:row>
      <xdr:rowOff>1</xdr:rowOff>
    </xdr:to>
    <xdr:sp macro="" textlink="">
      <xdr:nvSpPr>
        <xdr:cNvPr id="3" name="ZoneTexte 1">
          <a:extLst>
            <a:ext uri="{FF2B5EF4-FFF2-40B4-BE49-F238E27FC236}">
              <a16:creationId xmlns:a16="http://schemas.microsoft.com/office/drawing/2014/main" id="{FCEC2C66-D223-4FF3-9AE0-4BD2C79C3347}"/>
            </a:ext>
          </a:extLst>
        </xdr:cNvPr>
        <xdr:cNvSpPr txBox="1"/>
      </xdr:nvSpPr>
      <xdr:spPr>
        <a:xfrm>
          <a:off x="19051" y="323851"/>
          <a:ext cx="7153274"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Ce guide vous</a:t>
          </a:r>
          <a:r>
            <a:rPr lang="en-US" sz="1200" b="1" baseline="0">
              <a:solidFill>
                <a:schemeClr val="dk1"/>
              </a:solidFill>
              <a:effectLst/>
              <a:latin typeface="+mn-lt"/>
              <a:ea typeface="+mn-ea"/>
              <a:cs typeface="+mn-cs"/>
            </a:rPr>
            <a:t> donne des indications lorsque vous remplissez votre</a:t>
          </a:r>
          <a:r>
            <a:rPr lang="en-US" sz="1200" b="1">
              <a:solidFill>
                <a:schemeClr val="dk1"/>
              </a:solidFill>
              <a:effectLst/>
              <a:latin typeface="+mn-lt"/>
              <a:ea typeface="+mn-ea"/>
              <a:cs typeface="+mn-cs"/>
            </a:rPr>
            <a:t> budget de production résumé. Il ne s'agit pas d'un budget détaillé obligatoire. Son objectif est de fournir des indications sur la répartition des dépenses entre les différents onglets du budget résumé.</a:t>
          </a:r>
        </a:p>
        <a:p>
          <a:r>
            <a:rPr lang="en-US" sz="1100">
              <a:solidFill>
                <a:schemeClr val="dk1"/>
              </a:solidFill>
              <a:effectLst/>
              <a:latin typeface="+mn-lt"/>
              <a:ea typeface="+mn-ea"/>
              <a:cs typeface="+mn-cs"/>
            </a:rPr>
            <a:t> </a:t>
          </a:r>
          <a:r>
            <a:rPr lang="fr-FR" sz="1100"/>
            <a:t>Les frais et salaires comprennent toutes les charges sociales/marges ou taxes et les heures supplémentaires/jours supplémentaires.</a:t>
          </a:r>
        </a:p>
        <a:p>
          <a:r>
            <a:rPr lang="fr-FR" sz="1100"/>
            <a:t>Les frais s'entendent hors TVA (sauf non récupérables).</a:t>
          </a:r>
        </a:p>
        <a:p>
          <a:r>
            <a:rPr lang="fr-FR" sz="1100"/>
            <a:t>Les dépenses qui ne sont pas déboursées (reports, contributions en nature, factures internes...) sont énumérées dans un document distinct et leur total est indiqué à la ligne 11.</a:t>
          </a:r>
        </a:p>
        <a:p>
          <a:r>
            <a:rPr lang="fr-FR" sz="1100"/>
            <a:t>La localisation des dépenses n'est pas prise en compte.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abSelected="1" zoomScale="110" zoomScaleNormal="110" workbookViewId="0">
      <selection activeCell="M83" sqref="M83"/>
    </sheetView>
  </sheetViews>
  <sheetFormatPr defaultColWidth="9.140625" defaultRowHeight="15" x14ac:dyDescent="0.25"/>
  <cols>
    <col min="1" max="1" width="6.42578125" customWidth="1"/>
    <col min="2" max="2" width="59.5703125" bestFit="1" customWidth="1"/>
    <col min="3" max="4" width="21.28515625" customWidth="1"/>
    <col min="5" max="5" width="21.28515625" style="1" customWidth="1"/>
    <col min="6" max="7" width="21.28515625" customWidth="1"/>
    <col min="8" max="8" width="12" style="170" customWidth="1"/>
  </cols>
  <sheetData>
    <row r="1" spans="1:11" ht="19.5" x14ac:dyDescent="0.3">
      <c r="A1" s="2" t="s">
        <v>582</v>
      </c>
      <c r="B1" s="1"/>
      <c r="C1" s="1"/>
      <c r="D1" s="1"/>
      <c r="F1" s="1"/>
      <c r="G1" s="1"/>
      <c r="H1" s="164"/>
    </row>
    <row r="2" spans="1:11" x14ac:dyDescent="0.25">
      <c r="A2" s="1"/>
      <c r="B2" s="1"/>
      <c r="C2" s="1"/>
      <c r="D2" s="1"/>
      <c r="F2" s="1"/>
      <c r="G2" s="1"/>
      <c r="H2" s="164"/>
    </row>
    <row r="3" spans="1:11" x14ac:dyDescent="0.25">
      <c r="A3" s="9" t="s">
        <v>80</v>
      </c>
      <c r="B3" s="130"/>
      <c r="C3" s="9"/>
      <c r="D3" s="1"/>
      <c r="F3" s="1"/>
      <c r="G3" s="1"/>
      <c r="H3" s="164"/>
    </row>
    <row r="4" spans="1:11" x14ac:dyDescent="0.25">
      <c r="A4" s="10" t="s">
        <v>583</v>
      </c>
      <c r="B4" s="131"/>
      <c r="C4" s="9"/>
      <c r="D4" s="1"/>
      <c r="F4" s="1"/>
      <c r="G4" s="1"/>
      <c r="H4" s="164"/>
    </row>
    <row r="5" spans="1:11" x14ac:dyDescent="0.25">
      <c r="A5" s="10" t="s">
        <v>584</v>
      </c>
      <c r="B5" s="132"/>
      <c r="C5" s="3"/>
      <c r="D5" s="1"/>
      <c r="F5" s="1"/>
      <c r="G5" s="1"/>
      <c r="H5" s="164"/>
    </row>
    <row r="6" spans="1:11" x14ac:dyDescent="0.25">
      <c r="A6" s="10" t="s">
        <v>585</v>
      </c>
      <c r="B6" s="132"/>
      <c r="C6" s="3"/>
      <c r="D6" s="1"/>
      <c r="F6" s="1"/>
      <c r="G6" s="1"/>
      <c r="H6" s="164"/>
    </row>
    <row r="7" spans="1:11" x14ac:dyDescent="0.25">
      <c r="A7" s="1"/>
      <c r="B7" s="1"/>
      <c r="C7" s="1"/>
      <c r="D7" s="1"/>
      <c r="F7" s="1"/>
      <c r="G7" s="1"/>
      <c r="H7" s="164"/>
    </row>
    <row r="8" spans="1:11" s="1" customFormat="1" x14ac:dyDescent="0.25">
      <c r="A8" s="5"/>
      <c r="B8" s="128" t="s">
        <v>586</v>
      </c>
      <c r="C8" s="129"/>
      <c r="D8" s="129"/>
      <c r="E8" s="129"/>
      <c r="F8" s="129"/>
      <c r="G8" s="16"/>
      <c r="H8" s="165"/>
    </row>
    <row r="9" spans="1:11" s="3" customFormat="1" x14ac:dyDescent="0.25">
      <c r="A9" s="126" t="s">
        <v>0</v>
      </c>
      <c r="B9" s="126" t="s">
        <v>936</v>
      </c>
      <c r="C9" s="127" t="s">
        <v>587</v>
      </c>
      <c r="D9" s="127" t="s">
        <v>588</v>
      </c>
      <c r="E9" s="127" t="s">
        <v>589</v>
      </c>
      <c r="F9" s="127" t="s">
        <v>590</v>
      </c>
      <c r="G9" s="127" t="s">
        <v>3</v>
      </c>
      <c r="H9" s="166" t="s">
        <v>4</v>
      </c>
    </row>
    <row r="10" spans="1:11" x14ac:dyDescent="0.25">
      <c r="A10" s="5" t="s">
        <v>5</v>
      </c>
      <c r="B10" s="5" t="s">
        <v>596</v>
      </c>
      <c r="C10" s="11">
        <v>1</v>
      </c>
      <c r="D10" s="11">
        <v>0</v>
      </c>
      <c r="E10" s="11">
        <v>0</v>
      </c>
      <c r="F10" s="11">
        <v>0</v>
      </c>
      <c r="G10" s="11">
        <f>SUM(C10:F10)</f>
        <v>1</v>
      </c>
      <c r="H10" s="165">
        <f t="shared" ref="H10:H14" si="0">G10/$G$81</f>
        <v>6.9881201956673651E-4</v>
      </c>
      <c r="K10" s="163">
        <f>C10-G10</f>
        <v>0</v>
      </c>
    </row>
    <row r="11" spans="1:11" x14ac:dyDescent="0.25">
      <c r="A11" s="5" t="s">
        <v>7</v>
      </c>
      <c r="B11" s="5" t="s">
        <v>597</v>
      </c>
      <c r="C11" s="11">
        <v>2</v>
      </c>
      <c r="D11" s="11">
        <v>0</v>
      </c>
      <c r="E11" s="11">
        <v>0</v>
      </c>
      <c r="F11" s="11">
        <v>0</v>
      </c>
      <c r="G11" s="11">
        <f>SUM(C11:F11)</f>
        <v>2</v>
      </c>
      <c r="H11" s="165">
        <f t="shared" si="0"/>
        <v>1.397624039133473E-3</v>
      </c>
      <c r="K11" s="163">
        <f t="shared" ref="K11:K74" si="1">C11-G11</f>
        <v>0</v>
      </c>
    </row>
    <row r="12" spans="1:11" x14ac:dyDescent="0.25">
      <c r="A12" s="5" t="s">
        <v>9</v>
      </c>
      <c r="B12" s="5" t="s">
        <v>598</v>
      </c>
      <c r="C12" s="11">
        <v>3</v>
      </c>
      <c r="D12" s="11">
        <v>0</v>
      </c>
      <c r="E12" s="11">
        <v>0</v>
      </c>
      <c r="F12" s="11">
        <v>0</v>
      </c>
      <c r="G12" s="11">
        <f>SUM(C12:F12)</f>
        <v>3</v>
      </c>
      <c r="H12" s="165">
        <f t="shared" si="0"/>
        <v>2.0964360587002098E-3</v>
      </c>
      <c r="K12" s="163">
        <f t="shared" si="1"/>
        <v>0</v>
      </c>
    </row>
    <row r="13" spans="1:11" x14ac:dyDescent="0.25">
      <c r="A13" s="5" t="s">
        <v>11</v>
      </c>
      <c r="B13" s="5" t="s">
        <v>599</v>
      </c>
      <c r="C13" s="11">
        <v>4</v>
      </c>
      <c r="D13" s="11">
        <v>0</v>
      </c>
      <c r="E13" s="11">
        <v>0</v>
      </c>
      <c r="F13" s="11">
        <v>0</v>
      </c>
      <c r="G13" s="11">
        <f>SUM(C13:F13)</f>
        <v>4</v>
      </c>
      <c r="H13" s="165">
        <f t="shared" si="0"/>
        <v>2.7952480782669461E-3</v>
      </c>
      <c r="K13" s="163">
        <f t="shared" si="1"/>
        <v>0</v>
      </c>
    </row>
    <row r="14" spans="1:11" x14ac:dyDescent="0.25">
      <c r="A14" s="5" t="s">
        <v>13</v>
      </c>
      <c r="B14" s="5" t="s">
        <v>600</v>
      </c>
      <c r="C14" s="11">
        <v>5</v>
      </c>
      <c r="D14" s="11">
        <v>0</v>
      </c>
      <c r="E14" s="11">
        <v>0</v>
      </c>
      <c r="F14" s="11">
        <v>0</v>
      </c>
      <c r="G14" s="11">
        <f>SUM(C14:F14)</f>
        <v>5</v>
      </c>
      <c r="H14" s="165">
        <f t="shared" si="0"/>
        <v>3.4940600978336828E-3</v>
      </c>
      <c r="K14" s="163">
        <f t="shared" si="1"/>
        <v>0</v>
      </c>
    </row>
    <row r="15" spans="1:11" x14ac:dyDescent="0.25">
      <c r="A15" s="6"/>
      <c r="B15" s="7" t="s">
        <v>591</v>
      </c>
      <c r="C15" s="12">
        <f>SUM(C10:C14)</f>
        <v>15</v>
      </c>
      <c r="D15" s="12">
        <f>SUM(D10:D14)</f>
        <v>0</v>
      </c>
      <c r="E15" s="12">
        <f>SUM(E10:E14)</f>
        <v>0</v>
      </c>
      <c r="F15" s="12">
        <f>SUM(F10:F14)</f>
        <v>0</v>
      </c>
      <c r="G15" s="12">
        <f>SUM(G10:G14)</f>
        <v>15</v>
      </c>
      <c r="H15" s="167">
        <f>G15/$G$81</f>
        <v>1.0482180293501049E-2</v>
      </c>
      <c r="I15" s="4">
        <f>SUM(C15:F15)</f>
        <v>15</v>
      </c>
      <c r="K15" s="163">
        <f t="shared" si="1"/>
        <v>0</v>
      </c>
    </row>
    <row r="16" spans="1:11" s="3" customFormat="1" x14ac:dyDescent="0.25">
      <c r="A16" s="126" t="s">
        <v>14</v>
      </c>
      <c r="B16" s="126" t="s">
        <v>601</v>
      </c>
      <c r="C16" s="127" t="str">
        <f>C$9</f>
        <v>COPRODUCTEUR 1</v>
      </c>
      <c r="D16" s="127" t="str">
        <f>D$9</f>
        <v>COPRODUCTEUR 2</v>
      </c>
      <c r="E16" s="127" t="str">
        <f>E$9</f>
        <v>COPRODUCTEUR 3</v>
      </c>
      <c r="F16" s="127" t="str">
        <f>F$9</f>
        <v>COPRODUCTEUR 4</v>
      </c>
      <c r="G16" s="127" t="s">
        <v>3</v>
      </c>
      <c r="H16" s="166" t="s">
        <v>4</v>
      </c>
      <c r="K16" s="163" t="e">
        <f t="shared" si="1"/>
        <v>#VALUE!</v>
      </c>
    </row>
    <row r="17" spans="1:11" x14ac:dyDescent="0.25">
      <c r="A17" s="5" t="s">
        <v>15</v>
      </c>
      <c r="B17" s="5" t="s">
        <v>602</v>
      </c>
      <c r="C17" s="13">
        <v>6</v>
      </c>
      <c r="D17" s="13"/>
      <c r="E17" s="13"/>
      <c r="F17" s="13"/>
      <c r="G17" s="13">
        <f>SUM(C17:F17)</f>
        <v>6</v>
      </c>
      <c r="H17" s="165">
        <f>G17/$G$81</f>
        <v>4.1928721174004195E-3</v>
      </c>
      <c r="K17" s="163">
        <f t="shared" si="1"/>
        <v>0</v>
      </c>
    </row>
    <row r="18" spans="1:11" x14ac:dyDescent="0.25">
      <c r="A18" s="5" t="s">
        <v>149</v>
      </c>
      <c r="B18" s="5" t="s">
        <v>603</v>
      </c>
      <c r="C18" s="13">
        <v>7</v>
      </c>
      <c r="D18" s="13">
        <v>0</v>
      </c>
      <c r="E18" s="13">
        <v>0</v>
      </c>
      <c r="F18" s="13">
        <v>0</v>
      </c>
      <c r="G18" s="13">
        <f>SUM(C18:F18)</f>
        <v>7</v>
      </c>
      <c r="H18" s="165">
        <f>G18/$G$81</f>
        <v>4.8916841369671558E-3</v>
      </c>
      <c r="K18" s="163">
        <f t="shared" si="1"/>
        <v>0</v>
      </c>
    </row>
    <row r="19" spans="1:11" x14ac:dyDescent="0.25">
      <c r="A19" s="6"/>
      <c r="B19" s="7" t="s">
        <v>591</v>
      </c>
      <c r="C19" s="12">
        <f>SUM(C17:C18)</f>
        <v>13</v>
      </c>
      <c r="D19" s="12">
        <f>SUM(D17:D18)</f>
        <v>0</v>
      </c>
      <c r="E19" s="12">
        <f>SUM(E17:E18)</f>
        <v>0</v>
      </c>
      <c r="F19" s="12">
        <f>SUM(F17:F18)</f>
        <v>0</v>
      </c>
      <c r="G19" s="12">
        <f>SUM(G17:G18)</f>
        <v>13</v>
      </c>
      <c r="H19" s="167">
        <f>G19/$G$81</f>
        <v>9.0845562543675745E-3</v>
      </c>
      <c r="I19" s="4">
        <f>SUM(C19:F19)</f>
        <v>13</v>
      </c>
      <c r="J19" s="1"/>
      <c r="K19" s="163">
        <f t="shared" si="1"/>
        <v>0</v>
      </c>
    </row>
    <row r="20" spans="1:11" s="3" customFormat="1" x14ac:dyDescent="0.25">
      <c r="A20" s="126" t="s">
        <v>16</v>
      </c>
      <c r="B20" s="126" t="s">
        <v>604</v>
      </c>
      <c r="C20" s="127" t="str">
        <f>C$9</f>
        <v>COPRODUCTEUR 1</v>
      </c>
      <c r="D20" s="127" t="str">
        <f>D$9</f>
        <v>COPRODUCTEUR 2</v>
      </c>
      <c r="E20" s="127" t="str">
        <f>E$9</f>
        <v>COPRODUCTEUR 3</v>
      </c>
      <c r="F20" s="127" t="str">
        <f>F$9</f>
        <v>COPRODUCTEUR 4</v>
      </c>
      <c r="G20" s="127" t="s">
        <v>3</v>
      </c>
      <c r="H20" s="166" t="s">
        <v>4</v>
      </c>
      <c r="J20" s="1"/>
      <c r="K20" s="163" t="e">
        <f t="shared" si="1"/>
        <v>#VALUE!</v>
      </c>
    </row>
    <row r="21" spans="1:11" x14ac:dyDescent="0.25">
      <c r="A21" s="5" t="s">
        <v>18</v>
      </c>
      <c r="B21" s="5" t="s">
        <v>605</v>
      </c>
      <c r="C21" s="13">
        <v>8</v>
      </c>
      <c r="D21" s="13">
        <v>0</v>
      </c>
      <c r="E21" s="13">
        <v>0</v>
      </c>
      <c r="F21" s="13">
        <v>0</v>
      </c>
      <c r="G21" s="13">
        <f>SUM(C21:F21)</f>
        <v>8</v>
      </c>
      <c r="H21" s="165">
        <f>G21/$G$81</f>
        <v>5.5904961565338921E-3</v>
      </c>
      <c r="J21" s="1"/>
      <c r="K21" s="163">
        <f t="shared" si="1"/>
        <v>0</v>
      </c>
    </row>
    <row r="22" spans="1:11" x14ac:dyDescent="0.25">
      <c r="A22" s="5" t="s">
        <v>20</v>
      </c>
      <c r="B22" s="5" t="s">
        <v>607</v>
      </c>
      <c r="C22" s="13">
        <v>9</v>
      </c>
      <c r="D22" s="13">
        <v>0</v>
      </c>
      <c r="E22" s="13">
        <v>0</v>
      </c>
      <c r="F22" s="13">
        <v>0</v>
      </c>
      <c r="G22" s="13">
        <f>SUM(C22:F22)</f>
        <v>9</v>
      </c>
      <c r="H22" s="165">
        <f>G22/$G$81</f>
        <v>6.2893081761006293E-3</v>
      </c>
      <c r="J22" s="1"/>
      <c r="K22" s="163">
        <f t="shared" si="1"/>
        <v>0</v>
      </c>
    </row>
    <row r="23" spans="1:11" x14ac:dyDescent="0.25">
      <c r="A23" s="5" t="s">
        <v>21</v>
      </c>
      <c r="B23" s="5" t="s">
        <v>606</v>
      </c>
      <c r="C23" s="13">
        <v>10</v>
      </c>
      <c r="D23" s="13">
        <v>0</v>
      </c>
      <c r="E23" s="13">
        <v>0</v>
      </c>
      <c r="F23" s="13">
        <v>0</v>
      </c>
      <c r="G23" s="13">
        <f>SUM(C23:F23)</f>
        <v>10</v>
      </c>
      <c r="H23" s="165">
        <f>G23/$G$81</f>
        <v>6.9881201956673656E-3</v>
      </c>
      <c r="J23" s="1"/>
      <c r="K23" s="163">
        <f t="shared" si="1"/>
        <v>0</v>
      </c>
    </row>
    <row r="24" spans="1:11" s="26" customFormat="1" x14ac:dyDescent="0.25">
      <c r="A24" s="17" t="s">
        <v>534</v>
      </c>
      <c r="B24" s="17" t="s">
        <v>608</v>
      </c>
      <c r="C24" s="25">
        <v>11</v>
      </c>
      <c r="D24" s="25">
        <v>0</v>
      </c>
      <c r="E24" s="25">
        <v>0</v>
      </c>
      <c r="F24" s="25">
        <v>0</v>
      </c>
      <c r="G24" s="25">
        <f>SUM(C24:F24)</f>
        <v>11</v>
      </c>
      <c r="H24" s="168">
        <f>G24/$G$81</f>
        <v>7.6869322152341019E-3</v>
      </c>
      <c r="J24" s="1"/>
      <c r="K24" s="163">
        <f t="shared" si="1"/>
        <v>0</v>
      </c>
    </row>
    <row r="25" spans="1:11" x14ac:dyDescent="0.25">
      <c r="A25" s="6"/>
      <c r="B25" s="7" t="s">
        <v>591</v>
      </c>
      <c r="C25" s="12">
        <f>SUM(C21:C24)</f>
        <v>38</v>
      </c>
      <c r="D25" s="12">
        <f>SUM(D21:D24)</f>
        <v>0</v>
      </c>
      <c r="E25" s="12">
        <f>SUM(E21:E24)</f>
        <v>0</v>
      </c>
      <c r="F25" s="12">
        <f>SUM(F21:F24)</f>
        <v>0</v>
      </c>
      <c r="G25" s="12">
        <f>SUM(G21:G24)</f>
        <v>38</v>
      </c>
      <c r="H25" s="167">
        <f>G25/$G$81</f>
        <v>2.6554856743535988E-2</v>
      </c>
      <c r="I25" s="4">
        <f>SUM(C25:F25)</f>
        <v>38</v>
      </c>
      <c r="J25" s="1"/>
      <c r="K25" s="163">
        <f t="shared" si="1"/>
        <v>0</v>
      </c>
    </row>
    <row r="26" spans="1:11" s="3" customFormat="1" x14ac:dyDescent="0.25">
      <c r="A26" s="126" t="s">
        <v>23</v>
      </c>
      <c r="B26" s="126" t="s">
        <v>24</v>
      </c>
      <c r="C26" s="127" t="str">
        <f>C$9</f>
        <v>COPRODUCTEUR 1</v>
      </c>
      <c r="D26" s="127" t="str">
        <f>D$9</f>
        <v>COPRODUCTEUR 2</v>
      </c>
      <c r="E26" s="127" t="str">
        <f>E$9</f>
        <v>COPRODUCTEUR 3</v>
      </c>
      <c r="F26" s="127" t="str">
        <f>F$9</f>
        <v>COPRODUCTEUR 4</v>
      </c>
      <c r="G26" s="127" t="s">
        <v>3</v>
      </c>
      <c r="H26" s="166" t="s">
        <v>4</v>
      </c>
      <c r="J26" s="1"/>
      <c r="K26" s="163" t="e">
        <f t="shared" si="1"/>
        <v>#VALUE!</v>
      </c>
    </row>
    <row r="27" spans="1:11" x14ac:dyDescent="0.25">
      <c r="A27" s="5" t="s">
        <v>25</v>
      </c>
      <c r="B27" s="5" t="s">
        <v>609</v>
      </c>
      <c r="C27" s="13">
        <v>12</v>
      </c>
      <c r="D27" s="13">
        <v>0</v>
      </c>
      <c r="E27" s="13">
        <v>0</v>
      </c>
      <c r="F27" s="13">
        <v>0</v>
      </c>
      <c r="G27" s="13">
        <f t="shared" ref="G27:G39" si="2">SUM(C27:F27)</f>
        <v>12</v>
      </c>
      <c r="H27" s="165">
        <f t="shared" ref="H27:H40" si="3">G27/$G$81</f>
        <v>8.385744234800839E-3</v>
      </c>
      <c r="J27" s="1"/>
      <c r="K27" s="163">
        <f t="shared" si="1"/>
        <v>0</v>
      </c>
    </row>
    <row r="28" spans="1:11" x14ac:dyDescent="0.25">
      <c r="A28" s="5" t="s">
        <v>27</v>
      </c>
      <c r="B28" s="5" t="s">
        <v>610</v>
      </c>
      <c r="C28" s="13">
        <v>13</v>
      </c>
      <c r="D28" s="13">
        <v>0</v>
      </c>
      <c r="E28" s="13">
        <v>0</v>
      </c>
      <c r="F28" s="13">
        <v>0</v>
      </c>
      <c r="G28" s="13">
        <f t="shared" si="2"/>
        <v>13</v>
      </c>
      <c r="H28" s="165">
        <f t="shared" si="3"/>
        <v>9.0845562543675745E-3</v>
      </c>
      <c r="J28" s="1"/>
      <c r="K28" s="163">
        <f t="shared" si="1"/>
        <v>0</v>
      </c>
    </row>
    <row r="29" spans="1:11" x14ac:dyDescent="0.25">
      <c r="A29" s="5" t="s">
        <v>29</v>
      </c>
      <c r="B29" s="5" t="s">
        <v>611</v>
      </c>
      <c r="C29" s="13">
        <v>14</v>
      </c>
      <c r="D29" s="13">
        <v>0</v>
      </c>
      <c r="E29" s="13">
        <v>0</v>
      </c>
      <c r="F29" s="13">
        <v>0</v>
      </c>
      <c r="G29" s="13">
        <f t="shared" si="2"/>
        <v>14</v>
      </c>
      <c r="H29" s="165">
        <f t="shared" si="3"/>
        <v>9.7833682739343116E-3</v>
      </c>
      <c r="J29" s="1"/>
      <c r="K29" s="163">
        <f t="shared" si="1"/>
        <v>0</v>
      </c>
    </row>
    <row r="30" spans="1:11" x14ac:dyDescent="0.25">
      <c r="A30" s="5" t="s">
        <v>31</v>
      </c>
      <c r="B30" s="17" t="s">
        <v>649</v>
      </c>
      <c r="C30" s="13">
        <v>15</v>
      </c>
      <c r="D30" s="13">
        <v>0</v>
      </c>
      <c r="E30" s="13">
        <v>0</v>
      </c>
      <c r="F30" s="13">
        <v>0</v>
      </c>
      <c r="G30" s="13">
        <f t="shared" si="2"/>
        <v>15</v>
      </c>
      <c r="H30" s="165">
        <f t="shared" si="3"/>
        <v>1.0482180293501049E-2</v>
      </c>
      <c r="J30" s="1"/>
      <c r="K30" s="163">
        <f t="shared" si="1"/>
        <v>0</v>
      </c>
    </row>
    <row r="31" spans="1:11" x14ac:dyDescent="0.25">
      <c r="A31" s="5" t="s">
        <v>33</v>
      </c>
      <c r="B31" s="17" t="s">
        <v>650</v>
      </c>
      <c r="C31" s="13">
        <v>16</v>
      </c>
      <c r="D31" s="13">
        <v>0</v>
      </c>
      <c r="E31" s="13">
        <v>0</v>
      </c>
      <c r="F31" s="13">
        <v>0</v>
      </c>
      <c r="G31" s="13">
        <f t="shared" si="2"/>
        <v>16</v>
      </c>
      <c r="H31" s="165">
        <f t="shared" si="3"/>
        <v>1.1180992313067784E-2</v>
      </c>
      <c r="J31" s="1"/>
      <c r="K31" s="163">
        <f t="shared" si="1"/>
        <v>0</v>
      </c>
    </row>
    <row r="32" spans="1:11" x14ac:dyDescent="0.25">
      <c r="A32" s="5" t="s">
        <v>35</v>
      </c>
      <c r="B32" s="5" t="s">
        <v>612</v>
      </c>
      <c r="C32" s="13">
        <v>17</v>
      </c>
      <c r="D32" s="13">
        <v>0</v>
      </c>
      <c r="E32" s="13">
        <v>0</v>
      </c>
      <c r="F32" s="13">
        <v>0</v>
      </c>
      <c r="G32" s="13">
        <f t="shared" si="2"/>
        <v>17</v>
      </c>
      <c r="H32" s="165">
        <f t="shared" si="3"/>
        <v>1.1879804332634521E-2</v>
      </c>
      <c r="J32" s="1"/>
      <c r="K32" s="163">
        <f t="shared" si="1"/>
        <v>0</v>
      </c>
    </row>
    <row r="33" spans="1:11" x14ac:dyDescent="0.25">
      <c r="A33" s="5" t="s">
        <v>37</v>
      </c>
      <c r="B33" s="5" t="s">
        <v>613</v>
      </c>
      <c r="C33" s="13">
        <v>18</v>
      </c>
      <c r="D33" s="13">
        <v>0</v>
      </c>
      <c r="E33" s="13">
        <v>0</v>
      </c>
      <c r="F33" s="13">
        <v>0</v>
      </c>
      <c r="G33" s="13">
        <f t="shared" si="2"/>
        <v>18</v>
      </c>
      <c r="H33" s="165">
        <f t="shared" si="3"/>
        <v>1.2578616352201259E-2</v>
      </c>
      <c r="J33" s="1"/>
      <c r="K33" s="163">
        <f t="shared" si="1"/>
        <v>0</v>
      </c>
    </row>
    <row r="34" spans="1:11" x14ac:dyDescent="0.25">
      <c r="A34" s="5" t="s">
        <v>38</v>
      </c>
      <c r="B34" s="5" t="s">
        <v>651</v>
      </c>
      <c r="C34" s="13">
        <v>19</v>
      </c>
      <c r="D34" s="13">
        <v>0</v>
      </c>
      <c r="E34" s="13">
        <v>0</v>
      </c>
      <c r="F34" s="13">
        <v>0</v>
      </c>
      <c r="G34" s="13">
        <f t="shared" si="2"/>
        <v>19</v>
      </c>
      <c r="H34" s="165">
        <f t="shared" si="3"/>
        <v>1.3277428371767994E-2</v>
      </c>
      <c r="J34" s="1"/>
      <c r="K34" s="163">
        <f t="shared" si="1"/>
        <v>0</v>
      </c>
    </row>
    <row r="35" spans="1:11" x14ac:dyDescent="0.25">
      <c r="A35" s="5" t="s">
        <v>40</v>
      </c>
      <c r="B35" s="5" t="s">
        <v>614</v>
      </c>
      <c r="C35" s="13">
        <v>20</v>
      </c>
      <c r="D35" s="13">
        <v>0</v>
      </c>
      <c r="E35" s="13">
        <v>0</v>
      </c>
      <c r="F35" s="13">
        <v>0</v>
      </c>
      <c r="G35" s="13">
        <f t="shared" si="2"/>
        <v>20</v>
      </c>
      <c r="H35" s="165">
        <f t="shared" si="3"/>
        <v>1.3976240391334731E-2</v>
      </c>
      <c r="J35" s="1"/>
      <c r="K35" s="163">
        <f t="shared" si="1"/>
        <v>0</v>
      </c>
    </row>
    <row r="36" spans="1:11" x14ac:dyDescent="0.25">
      <c r="A36" s="5" t="s">
        <v>42</v>
      </c>
      <c r="B36" s="5" t="s">
        <v>615</v>
      </c>
      <c r="C36" s="13">
        <v>21</v>
      </c>
      <c r="D36" s="13">
        <v>0</v>
      </c>
      <c r="E36" s="13">
        <v>0</v>
      </c>
      <c r="F36" s="13">
        <v>0</v>
      </c>
      <c r="G36" s="13">
        <f t="shared" si="2"/>
        <v>21</v>
      </c>
      <c r="H36" s="165">
        <f t="shared" si="3"/>
        <v>1.4675052410901468E-2</v>
      </c>
      <c r="J36" s="1"/>
      <c r="K36" s="163">
        <f t="shared" si="1"/>
        <v>0</v>
      </c>
    </row>
    <row r="37" spans="1:11" x14ac:dyDescent="0.25">
      <c r="A37" s="5" t="s">
        <v>44</v>
      </c>
      <c r="B37" s="5" t="s">
        <v>616</v>
      </c>
      <c r="C37" s="13">
        <v>22</v>
      </c>
      <c r="D37" s="13">
        <v>0</v>
      </c>
      <c r="E37" s="13">
        <v>0</v>
      </c>
      <c r="F37" s="13">
        <v>0</v>
      </c>
      <c r="G37" s="13">
        <f t="shared" si="2"/>
        <v>22</v>
      </c>
      <c r="H37" s="165">
        <f t="shared" si="3"/>
        <v>1.5373864430468204E-2</v>
      </c>
      <c r="J37" s="1"/>
      <c r="K37" s="163">
        <f t="shared" si="1"/>
        <v>0</v>
      </c>
    </row>
    <row r="38" spans="1:11" x14ac:dyDescent="0.25">
      <c r="A38" s="5" t="s">
        <v>46</v>
      </c>
      <c r="B38" s="5" t="s">
        <v>617</v>
      </c>
      <c r="C38" s="13">
        <v>23</v>
      </c>
      <c r="D38" s="13">
        <v>0</v>
      </c>
      <c r="E38" s="13">
        <v>0</v>
      </c>
      <c r="F38" s="13">
        <v>0</v>
      </c>
      <c r="G38" s="13">
        <f>SUM(C38:F38)</f>
        <v>23</v>
      </c>
      <c r="H38" s="165">
        <f t="shared" si="3"/>
        <v>1.6072676450034941E-2</v>
      </c>
      <c r="J38" s="1"/>
      <c r="K38" s="163">
        <f t="shared" si="1"/>
        <v>0</v>
      </c>
    </row>
    <row r="39" spans="1:11" x14ac:dyDescent="0.25">
      <c r="A39" s="5" t="s">
        <v>48</v>
      </c>
      <c r="B39" s="5" t="s">
        <v>618</v>
      </c>
      <c r="C39" s="13">
        <v>24</v>
      </c>
      <c r="D39" s="13">
        <v>0</v>
      </c>
      <c r="E39" s="13">
        <v>0</v>
      </c>
      <c r="F39" s="13">
        <v>0</v>
      </c>
      <c r="G39" s="13">
        <f t="shared" si="2"/>
        <v>24</v>
      </c>
      <c r="H39" s="165">
        <f t="shared" si="3"/>
        <v>1.6771488469601678E-2</v>
      </c>
      <c r="J39" s="1"/>
      <c r="K39" s="163">
        <f t="shared" si="1"/>
        <v>0</v>
      </c>
    </row>
    <row r="40" spans="1:11" x14ac:dyDescent="0.25">
      <c r="A40" s="6"/>
      <c r="B40" s="7" t="s">
        <v>591</v>
      </c>
      <c r="C40" s="12">
        <f>SUM(C27:C39)</f>
        <v>234</v>
      </c>
      <c r="D40" s="12">
        <f>SUM(D27:D39)</f>
        <v>0</v>
      </c>
      <c r="E40" s="12">
        <f>SUM(E27:E39)</f>
        <v>0</v>
      </c>
      <c r="F40" s="12">
        <f>SUM(F27:F39)</f>
        <v>0</v>
      </c>
      <c r="G40" s="12">
        <f>SUM(G27:G39)</f>
        <v>234</v>
      </c>
      <c r="H40" s="167">
        <f t="shared" si="3"/>
        <v>0.16352201257861634</v>
      </c>
      <c r="I40" s="4">
        <f>SUM(C40:F40)</f>
        <v>234</v>
      </c>
      <c r="J40" s="1"/>
      <c r="K40" s="163">
        <f t="shared" si="1"/>
        <v>0</v>
      </c>
    </row>
    <row r="41" spans="1:11" s="3" customFormat="1" x14ac:dyDescent="0.25">
      <c r="A41" s="125">
        <v>5</v>
      </c>
      <c r="B41" s="126" t="s">
        <v>66</v>
      </c>
      <c r="C41" s="127" t="str">
        <f>C$9</f>
        <v>COPRODUCTEUR 1</v>
      </c>
      <c r="D41" s="127" t="str">
        <f>D$9</f>
        <v>COPRODUCTEUR 2</v>
      </c>
      <c r="E41" s="127" t="str">
        <f>E$9</f>
        <v>COPRODUCTEUR 3</v>
      </c>
      <c r="F41" s="127" t="str">
        <f>F$9</f>
        <v>COPRODUCTEUR 4</v>
      </c>
      <c r="G41" s="127" t="s">
        <v>3</v>
      </c>
      <c r="H41" s="166" t="s">
        <v>4</v>
      </c>
      <c r="I41" s="51"/>
      <c r="J41" s="1"/>
      <c r="K41" s="163" t="e">
        <f t="shared" si="1"/>
        <v>#VALUE!</v>
      </c>
    </row>
    <row r="42" spans="1:11" x14ac:dyDescent="0.25">
      <c r="A42" s="5" t="s">
        <v>50</v>
      </c>
      <c r="B42" s="5" t="s">
        <v>619</v>
      </c>
      <c r="C42" s="13">
        <v>25</v>
      </c>
      <c r="D42" s="13">
        <v>0</v>
      </c>
      <c r="E42" s="13">
        <v>0</v>
      </c>
      <c r="F42" s="13">
        <v>0</v>
      </c>
      <c r="G42" s="13">
        <f t="shared" ref="G42:G48" si="4">SUM(C42:F42)</f>
        <v>25</v>
      </c>
      <c r="H42" s="165">
        <f t="shared" ref="H42:H49" si="5">G42/$G$81</f>
        <v>1.7470300489168415E-2</v>
      </c>
      <c r="I42" s="4"/>
      <c r="J42" s="1"/>
      <c r="K42" s="163">
        <f t="shared" si="1"/>
        <v>0</v>
      </c>
    </row>
    <row r="43" spans="1:11" x14ac:dyDescent="0.25">
      <c r="A43" s="5" t="s">
        <v>52</v>
      </c>
      <c r="B43" s="5" t="s">
        <v>934</v>
      </c>
      <c r="C43" s="13">
        <v>26</v>
      </c>
      <c r="D43" s="13">
        <v>0</v>
      </c>
      <c r="E43" s="13">
        <v>0</v>
      </c>
      <c r="F43" s="13">
        <v>0</v>
      </c>
      <c r="G43" s="13">
        <f t="shared" si="4"/>
        <v>26</v>
      </c>
      <c r="H43" s="165">
        <f t="shared" si="5"/>
        <v>1.8169112508735149E-2</v>
      </c>
      <c r="I43" s="4"/>
      <c r="J43" s="1"/>
      <c r="K43" s="163">
        <f t="shared" si="1"/>
        <v>0</v>
      </c>
    </row>
    <row r="44" spans="1:11" x14ac:dyDescent="0.25">
      <c r="A44" s="5" t="s">
        <v>53</v>
      </c>
      <c r="B44" s="5" t="s">
        <v>647</v>
      </c>
      <c r="C44" s="13">
        <v>27</v>
      </c>
      <c r="D44" s="13">
        <v>0</v>
      </c>
      <c r="E44" s="13">
        <v>0</v>
      </c>
      <c r="F44" s="13">
        <v>0</v>
      </c>
      <c r="G44" s="13">
        <f t="shared" si="4"/>
        <v>27</v>
      </c>
      <c r="H44" s="165">
        <f t="shared" si="5"/>
        <v>1.8867924528301886E-2</v>
      </c>
      <c r="I44" s="4"/>
      <c r="J44" s="1"/>
      <c r="K44" s="163">
        <f t="shared" si="1"/>
        <v>0</v>
      </c>
    </row>
    <row r="45" spans="1:11" x14ac:dyDescent="0.25">
      <c r="A45" s="5" t="s">
        <v>54</v>
      </c>
      <c r="B45" s="5" t="s">
        <v>648</v>
      </c>
      <c r="C45" s="13">
        <v>28</v>
      </c>
      <c r="D45" s="13">
        <v>0</v>
      </c>
      <c r="E45" s="13">
        <v>0</v>
      </c>
      <c r="F45" s="13">
        <v>0</v>
      </c>
      <c r="G45" s="13">
        <f t="shared" si="4"/>
        <v>28</v>
      </c>
      <c r="H45" s="165">
        <f t="shared" si="5"/>
        <v>1.9566736547868623E-2</v>
      </c>
      <c r="I45" s="4"/>
      <c r="J45" s="1"/>
      <c r="K45" s="163">
        <f t="shared" si="1"/>
        <v>0</v>
      </c>
    </row>
    <row r="46" spans="1:11" x14ac:dyDescent="0.25">
      <c r="A46" s="5" t="s">
        <v>55</v>
      </c>
      <c r="B46" s="5" t="s">
        <v>620</v>
      </c>
      <c r="C46" s="13">
        <v>29</v>
      </c>
      <c r="D46" s="13">
        <v>0</v>
      </c>
      <c r="E46" s="13">
        <v>0</v>
      </c>
      <c r="F46" s="13">
        <v>0</v>
      </c>
      <c r="G46" s="13">
        <f t="shared" si="4"/>
        <v>29</v>
      </c>
      <c r="H46" s="165">
        <f t="shared" si="5"/>
        <v>2.026554856743536E-2</v>
      </c>
      <c r="I46" s="4"/>
      <c r="J46" s="1"/>
      <c r="K46" s="163">
        <f t="shared" si="1"/>
        <v>0</v>
      </c>
    </row>
    <row r="47" spans="1:11" x14ac:dyDescent="0.25">
      <c r="A47" s="5" t="s">
        <v>57</v>
      </c>
      <c r="B47" s="5" t="s">
        <v>621</v>
      </c>
      <c r="C47" s="13">
        <v>30</v>
      </c>
      <c r="D47" s="13">
        <v>0</v>
      </c>
      <c r="E47" s="13">
        <v>0</v>
      </c>
      <c r="F47" s="13">
        <v>0</v>
      </c>
      <c r="G47" s="13">
        <f t="shared" si="4"/>
        <v>30</v>
      </c>
      <c r="H47" s="165">
        <f t="shared" si="5"/>
        <v>2.0964360587002098E-2</v>
      </c>
      <c r="I47" s="4"/>
      <c r="J47" s="1"/>
      <c r="K47" s="163">
        <f t="shared" si="1"/>
        <v>0</v>
      </c>
    </row>
    <row r="48" spans="1:11" x14ac:dyDescent="0.25">
      <c r="A48" s="5" t="s">
        <v>89</v>
      </c>
      <c r="B48" s="5" t="s">
        <v>622</v>
      </c>
      <c r="C48" s="13">
        <v>31</v>
      </c>
      <c r="D48" s="13"/>
      <c r="E48" s="13"/>
      <c r="F48" s="13"/>
      <c r="G48" s="13">
        <f t="shared" si="4"/>
        <v>31</v>
      </c>
      <c r="H48" s="165">
        <f t="shared" si="5"/>
        <v>2.1663172606568831E-2</v>
      </c>
      <c r="I48" s="4"/>
      <c r="J48" s="1"/>
      <c r="K48" s="163">
        <f t="shared" si="1"/>
        <v>0</v>
      </c>
    </row>
    <row r="49" spans="1:11" x14ac:dyDescent="0.25">
      <c r="A49" s="6"/>
      <c r="B49" s="7" t="s">
        <v>591</v>
      </c>
      <c r="C49" s="12">
        <f>SUM(C42:C48)</f>
        <v>196</v>
      </c>
      <c r="D49" s="12">
        <f>SUM(D42:D47)</f>
        <v>0</v>
      </c>
      <c r="E49" s="12">
        <f>SUM(E42:E47)</f>
        <v>0</v>
      </c>
      <c r="F49" s="12">
        <f>SUM(F42:F47)</f>
        <v>0</v>
      </c>
      <c r="G49" s="12">
        <f>SUM(G42:G48)</f>
        <v>196</v>
      </c>
      <c r="H49" s="167">
        <f t="shared" si="5"/>
        <v>0.13696715583508037</v>
      </c>
      <c r="I49" s="4"/>
      <c r="J49" s="1"/>
      <c r="K49" s="163">
        <f t="shared" si="1"/>
        <v>0</v>
      </c>
    </row>
    <row r="50" spans="1:11" s="3" customFormat="1" x14ac:dyDescent="0.25">
      <c r="A50" s="125">
        <v>6</v>
      </c>
      <c r="B50" s="126" t="s">
        <v>623</v>
      </c>
      <c r="C50" s="127" t="str">
        <f>C$9</f>
        <v>COPRODUCTEUR 1</v>
      </c>
      <c r="D50" s="127" t="str">
        <f>D$9</f>
        <v>COPRODUCTEUR 2</v>
      </c>
      <c r="E50" s="127" t="str">
        <f>E$9</f>
        <v>COPRODUCTEUR 3</v>
      </c>
      <c r="F50" s="127" t="str">
        <f>F$9</f>
        <v>COPRODUCTEUR 4</v>
      </c>
      <c r="G50" s="127" t="s">
        <v>3</v>
      </c>
      <c r="H50" s="166" t="s">
        <v>4</v>
      </c>
      <c r="J50" s="1"/>
      <c r="K50" s="163" t="e">
        <f t="shared" si="1"/>
        <v>#VALUE!</v>
      </c>
    </row>
    <row r="51" spans="1:11" x14ac:dyDescent="0.25">
      <c r="A51" s="5" t="s">
        <v>59</v>
      </c>
      <c r="B51" s="5" t="s">
        <v>624</v>
      </c>
      <c r="C51" s="13">
        <v>32</v>
      </c>
      <c r="D51" s="13">
        <v>0</v>
      </c>
      <c r="E51" s="13">
        <v>0</v>
      </c>
      <c r="F51" s="13">
        <v>0</v>
      </c>
      <c r="G51" s="13">
        <f t="shared" ref="G51:G59" si="6">SUM(C51:F51)</f>
        <v>32</v>
      </c>
      <c r="H51" s="165">
        <f t="shared" ref="H51:H60" si="7">G51/$G$81</f>
        <v>2.2361984626135568E-2</v>
      </c>
      <c r="J51" s="1"/>
      <c r="K51" s="163">
        <f t="shared" si="1"/>
        <v>0</v>
      </c>
    </row>
    <row r="52" spans="1:11" x14ac:dyDescent="0.25">
      <c r="A52" s="5" t="s">
        <v>60</v>
      </c>
      <c r="B52" s="5" t="s">
        <v>625</v>
      </c>
      <c r="C52" s="13">
        <v>33</v>
      </c>
      <c r="D52" s="13">
        <v>0</v>
      </c>
      <c r="E52" s="13">
        <v>0</v>
      </c>
      <c r="F52" s="13">
        <v>0</v>
      </c>
      <c r="G52" s="13">
        <f>SUM(C52:F52)</f>
        <v>33</v>
      </c>
      <c r="H52" s="165">
        <f t="shared" si="7"/>
        <v>2.3060796645702306E-2</v>
      </c>
      <c r="J52" s="1"/>
      <c r="K52" s="163">
        <f t="shared" si="1"/>
        <v>0</v>
      </c>
    </row>
    <row r="53" spans="1:11" x14ac:dyDescent="0.25">
      <c r="A53" s="5" t="s">
        <v>62</v>
      </c>
      <c r="B53" s="5" t="s">
        <v>626</v>
      </c>
      <c r="C53" s="13">
        <v>34</v>
      </c>
      <c r="D53" s="13">
        <v>0</v>
      </c>
      <c r="E53" s="13">
        <v>0</v>
      </c>
      <c r="F53" s="13">
        <v>0</v>
      </c>
      <c r="G53" s="13">
        <f>SUM(C53:F53)</f>
        <v>34</v>
      </c>
      <c r="H53" s="165">
        <f t="shared" si="7"/>
        <v>2.3759608665269043E-2</v>
      </c>
      <c r="J53" s="1"/>
      <c r="K53" s="163">
        <f t="shared" si="1"/>
        <v>0</v>
      </c>
    </row>
    <row r="54" spans="1:11" x14ac:dyDescent="0.25">
      <c r="A54" s="5" t="s">
        <v>63</v>
      </c>
      <c r="B54" s="17" t="s">
        <v>652</v>
      </c>
      <c r="C54" s="13">
        <v>35</v>
      </c>
      <c r="D54" s="13">
        <v>0</v>
      </c>
      <c r="E54" s="13">
        <v>0</v>
      </c>
      <c r="F54" s="13">
        <v>0</v>
      </c>
      <c r="G54" s="13">
        <f>SUM(C54:F54)</f>
        <v>35</v>
      </c>
      <c r="H54" s="165">
        <f t="shared" si="7"/>
        <v>2.445842068483578E-2</v>
      </c>
      <c r="J54" s="1"/>
      <c r="K54" s="163">
        <f t="shared" si="1"/>
        <v>0</v>
      </c>
    </row>
    <row r="55" spans="1:11" x14ac:dyDescent="0.25">
      <c r="A55" s="5" t="s">
        <v>64</v>
      </c>
      <c r="B55" s="5" t="s">
        <v>627</v>
      </c>
      <c r="C55" s="13">
        <v>36</v>
      </c>
      <c r="D55" s="13">
        <v>0</v>
      </c>
      <c r="E55" s="13">
        <v>0</v>
      </c>
      <c r="F55" s="13">
        <v>0</v>
      </c>
      <c r="G55" s="13">
        <f>SUM(C55:F55)</f>
        <v>36</v>
      </c>
      <c r="H55" s="165">
        <f t="shared" si="7"/>
        <v>2.5157232704402517E-2</v>
      </c>
      <c r="J55" s="1"/>
      <c r="K55" s="163">
        <f t="shared" si="1"/>
        <v>0</v>
      </c>
    </row>
    <row r="56" spans="1:11" x14ac:dyDescent="0.25">
      <c r="A56" s="5" t="s">
        <v>65</v>
      </c>
      <c r="B56" s="5" t="s">
        <v>628</v>
      </c>
      <c r="C56" s="13">
        <v>37</v>
      </c>
      <c r="D56" s="13">
        <v>0</v>
      </c>
      <c r="E56" s="13">
        <v>0</v>
      </c>
      <c r="F56" s="13">
        <v>0</v>
      </c>
      <c r="G56" s="13">
        <f t="shared" si="6"/>
        <v>37</v>
      </c>
      <c r="H56" s="165">
        <f t="shared" si="7"/>
        <v>2.5856044723969251E-2</v>
      </c>
      <c r="J56" s="1"/>
      <c r="K56" s="163">
        <f t="shared" si="1"/>
        <v>0</v>
      </c>
    </row>
    <row r="57" spans="1:11" x14ac:dyDescent="0.25">
      <c r="A57" s="5" t="s">
        <v>81</v>
      </c>
      <c r="B57" s="5" t="s">
        <v>629</v>
      </c>
      <c r="C57" s="13">
        <v>38</v>
      </c>
      <c r="D57" s="13">
        <v>0</v>
      </c>
      <c r="E57" s="13">
        <v>0</v>
      </c>
      <c r="F57" s="13">
        <v>0</v>
      </c>
      <c r="G57" s="13">
        <f t="shared" si="6"/>
        <v>38</v>
      </c>
      <c r="H57" s="165">
        <f t="shared" si="7"/>
        <v>2.6554856743535988E-2</v>
      </c>
      <c r="J57" s="1"/>
      <c r="K57" s="163">
        <f t="shared" si="1"/>
        <v>0</v>
      </c>
    </row>
    <row r="58" spans="1:11" x14ac:dyDescent="0.25">
      <c r="A58" s="5" t="s">
        <v>92</v>
      </c>
      <c r="B58" s="5" t="s">
        <v>948</v>
      </c>
      <c r="C58" s="13">
        <v>39</v>
      </c>
      <c r="D58" s="13">
        <v>0</v>
      </c>
      <c r="E58" s="13">
        <v>0</v>
      </c>
      <c r="F58" s="13">
        <v>0</v>
      </c>
      <c r="G58" s="13">
        <f t="shared" si="6"/>
        <v>39</v>
      </c>
      <c r="H58" s="165">
        <f t="shared" si="7"/>
        <v>2.7253668763102725E-2</v>
      </c>
      <c r="J58" s="1"/>
      <c r="K58" s="163">
        <f t="shared" si="1"/>
        <v>0</v>
      </c>
    </row>
    <row r="59" spans="1:11" x14ac:dyDescent="0.25">
      <c r="A59" s="5" t="s">
        <v>570</v>
      </c>
      <c r="B59" s="5" t="s">
        <v>631</v>
      </c>
      <c r="C59" s="13">
        <v>40</v>
      </c>
      <c r="D59" s="13">
        <v>0</v>
      </c>
      <c r="E59" s="13">
        <v>0</v>
      </c>
      <c r="F59" s="13">
        <v>0</v>
      </c>
      <c r="G59" s="13">
        <f t="shared" si="6"/>
        <v>40</v>
      </c>
      <c r="H59" s="165">
        <f t="shared" si="7"/>
        <v>2.7952480782669462E-2</v>
      </c>
      <c r="J59" s="1"/>
      <c r="K59" s="163">
        <f t="shared" si="1"/>
        <v>0</v>
      </c>
    </row>
    <row r="60" spans="1:11" x14ac:dyDescent="0.25">
      <c r="A60" s="6"/>
      <c r="B60" s="7" t="s">
        <v>591</v>
      </c>
      <c r="C60" s="12">
        <f>SUM(C51:C59)</f>
        <v>324</v>
      </c>
      <c r="D60" s="12">
        <f>SUM(D51:D59)</f>
        <v>0</v>
      </c>
      <c r="E60" s="12">
        <f>SUM(E51:E59)</f>
        <v>0</v>
      </c>
      <c r="F60" s="12">
        <f>SUM(F51:F59)</f>
        <v>0</v>
      </c>
      <c r="G60" s="12">
        <f>SUM(G51:G59)</f>
        <v>324</v>
      </c>
      <c r="H60" s="167">
        <f t="shared" si="7"/>
        <v>0.22641509433962265</v>
      </c>
      <c r="I60" s="4">
        <f>SUM(C60:F60)</f>
        <v>324</v>
      </c>
      <c r="J60" s="1"/>
      <c r="K60" s="163">
        <f t="shared" si="1"/>
        <v>0</v>
      </c>
    </row>
    <row r="61" spans="1:11" s="3" customFormat="1" x14ac:dyDescent="0.25">
      <c r="A61" s="125">
        <v>7</v>
      </c>
      <c r="B61" s="126" t="s">
        <v>642</v>
      </c>
      <c r="C61" s="127" t="str">
        <f>C$9</f>
        <v>COPRODUCTEUR 1</v>
      </c>
      <c r="D61" s="127" t="str">
        <f>D$9</f>
        <v>COPRODUCTEUR 2</v>
      </c>
      <c r="E61" s="127" t="str">
        <f>E$9</f>
        <v>COPRODUCTEUR 3</v>
      </c>
      <c r="F61" s="127" t="str">
        <f>F$9</f>
        <v>COPRODUCTEUR 4</v>
      </c>
      <c r="G61" s="127" t="s">
        <v>3</v>
      </c>
      <c r="H61" s="166" t="s">
        <v>4</v>
      </c>
      <c r="J61" s="1"/>
      <c r="K61" s="163" t="e">
        <f t="shared" si="1"/>
        <v>#VALUE!</v>
      </c>
    </row>
    <row r="62" spans="1:11" x14ac:dyDescent="0.25">
      <c r="A62" s="5" t="s">
        <v>67</v>
      </c>
      <c r="B62" s="5" t="s">
        <v>632</v>
      </c>
      <c r="C62" s="13">
        <v>41</v>
      </c>
      <c r="D62" s="13">
        <v>0</v>
      </c>
      <c r="E62" s="13">
        <v>0</v>
      </c>
      <c r="F62" s="13">
        <v>0</v>
      </c>
      <c r="G62" s="13">
        <f t="shared" ref="G62:G68" si="8">SUM(C62:F62)</f>
        <v>41</v>
      </c>
      <c r="H62" s="165">
        <f t="shared" ref="H62:H74" si="9">G62/$G$81</f>
        <v>2.8651292802236199E-2</v>
      </c>
      <c r="J62" s="1"/>
      <c r="K62" s="163">
        <f t="shared" si="1"/>
        <v>0</v>
      </c>
    </row>
    <row r="63" spans="1:11" x14ac:dyDescent="0.25">
      <c r="A63" s="5" t="s">
        <v>69</v>
      </c>
      <c r="B63" s="5" t="s">
        <v>633</v>
      </c>
      <c r="C63" s="13">
        <v>42</v>
      </c>
      <c r="D63" s="13">
        <v>0</v>
      </c>
      <c r="E63" s="13">
        <v>0</v>
      </c>
      <c r="F63" s="13">
        <v>0</v>
      </c>
      <c r="G63" s="13">
        <f t="shared" si="8"/>
        <v>42</v>
      </c>
      <c r="H63" s="165">
        <f t="shared" si="9"/>
        <v>2.9350104821802937E-2</v>
      </c>
      <c r="J63" s="1"/>
      <c r="K63" s="163">
        <f t="shared" si="1"/>
        <v>0</v>
      </c>
    </row>
    <row r="64" spans="1:11" x14ac:dyDescent="0.25">
      <c r="A64" s="5" t="s">
        <v>71</v>
      </c>
      <c r="B64" s="17" t="s">
        <v>949</v>
      </c>
      <c r="C64" s="13">
        <v>43</v>
      </c>
      <c r="D64" s="13">
        <v>0</v>
      </c>
      <c r="E64" s="13">
        <v>0</v>
      </c>
      <c r="F64" s="13">
        <v>0</v>
      </c>
      <c r="G64" s="13">
        <f>SUM(C64:F64)</f>
        <v>43</v>
      </c>
      <c r="H64" s="165">
        <f t="shared" si="9"/>
        <v>3.004891684136967E-2</v>
      </c>
      <c r="J64" s="1"/>
      <c r="K64" s="163">
        <f t="shared" si="1"/>
        <v>0</v>
      </c>
    </row>
    <row r="65" spans="1:11" x14ac:dyDescent="0.25">
      <c r="A65" s="5" t="s">
        <v>73</v>
      </c>
      <c r="B65" s="17" t="s">
        <v>634</v>
      </c>
      <c r="C65" s="13">
        <v>44</v>
      </c>
      <c r="D65" s="13">
        <v>0</v>
      </c>
      <c r="E65" s="13">
        <v>0</v>
      </c>
      <c r="F65" s="13">
        <v>0</v>
      </c>
      <c r="G65" s="13">
        <f t="shared" si="8"/>
        <v>44</v>
      </c>
      <c r="H65" s="165">
        <f t="shared" si="9"/>
        <v>3.0747728860936407E-2</v>
      </c>
      <c r="J65" s="1"/>
      <c r="K65" s="163">
        <f t="shared" si="1"/>
        <v>0</v>
      </c>
    </row>
    <row r="66" spans="1:11" x14ac:dyDescent="0.25">
      <c r="A66" s="5" t="s">
        <v>74</v>
      </c>
      <c r="B66" s="17" t="s">
        <v>635</v>
      </c>
      <c r="C66" s="13">
        <v>45</v>
      </c>
      <c r="D66" s="13">
        <v>0</v>
      </c>
      <c r="E66" s="13">
        <v>0</v>
      </c>
      <c r="F66" s="13">
        <v>0</v>
      </c>
      <c r="G66" s="13">
        <f t="shared" si="8"/>
        <v>45</v>
      </c>
      <c r="H66" s="165">
        <f t="shared" si="9"/>
        <v>3.1446540880503145E-2</v>
      </c>
      <c r="J66" s="1"/>
      <c r="K66" s="163">
        <f t="shared" si="1"/>
        <v>0</v>
      </c>
    </row>
    <row r="67" spans="1:11" x14ac:dyDescent="0.25">
      <c r="A67" s="5" t="s">
        <v>76</v>
      </c>
      <c r="B67" s="17" t="s">
        <v>108</v>
      </c>
      <c r="C67" s="13">
        <v>46</v>
      </c>
      <c r="D67" s="13">
        <v>0</v>
      </c>
      <c r="E67" s="13">
        <v>0</v>
      </c>
      <c r="F67" s="13">
        <v>0</v>
      </c>
      <c r="G67" s="13">
        <f t="shared" si="8"/>
        <v>46</v>
      </c>
      <c r="H67" s="165">
        <f t="shared" si="9"/>
        <v>3.2145352900069882E-2</v>
      </c>
      <c r="J67" s="1"/>
      <c r="K67" s="163">
        <f t="shared" si="1"/>
        <v>0</v>
      </c>
    </row>
    <row r="68" spans="1:11" x14ac:dyDescent="0.25">
      <c r="A68" s="5" t="s">
        <v>78</v>
      </c>
      <c r="B68" s="17" t="s">
        <v>643</v>
      </c>
      <c r="C68" s="13">
        <v>47</v>
      </c>
      <c r="D68" s="13">
        <v>0</v>
      </c>
      <c r="E68" s="13">
        <v>0</v>
      </c>
      <c r="F68" s="13">
        <v>0</v>
      </c>
      <c r="G68" s="13">
        <f t="shared" si="8"/>
        <v>47</v>
      </c>
      <c r="H68" s="165">
        <f t="shared" si="9"/>
        <v>3.2844164919636619E-2</v>
      </c>
      <c r="J68" s="1"/>
      <c r="K68" s="163">
        <f t="shared" si="1"/>
        <v>0</v>
      </c>
    </row>
    <row r="69" spans="1:11" x14ac:dyDescent="0.25">
      <c r="A69" s="6"/>
      <c r="B69" s="7" t="s">
        <v>591</v>
      </c>
      <c r="C69" s="12">
        <f>SUM(C62:C68)</f>
        <v>308</v>
      </c>
      <c r="D69" s="12">
        <f>SUM(D62:D68)</f>
        <v>0</v>
      </c>
      <c r="E69" s="12">
        <f>SUM(E62:E68)</f>
        <v>0</v>
      </c>
      <c r="F69" s="12">
        <f>SUM(F62:F68)</f>
        <v>0</v>
      </c>
      <c r="G69" s="12">
        <f>SUM(G62:G68)</f>
        <v>308</v>
      </c>
      <c r="H69" s="167">
        <f t="shared" si="9"/>
        <v>0.21523410202655485</v>
      </c>
      <c r="I69" s="4">
        <f>SUM(C69:F69)</f>
        <v>308</v>
      </c>
      <c r="J69" s="1"/>
      <c r="K69" s="163">
        <f t="shared" si="1"/>
        <v>0</v>
      </c>
    </row>
    <row r="70" spans="1:11" s="3" customFormat="1" x14ac:dyDescent="0.25">
      <c r="A70" s="49"/>
      <c r="B70" s="47" t="s">
        <v>592</v>
      </c>
      <c r="C70" s="50">
        <f>+C69+C60+C49+C40+C25+C19+C15</f>
        <v>1128</v>
      </c>
      <c r="D70" s="50">
        <f>+D69+D60+D49+D40+D25+D19+D15</f>
        <v>0</v>
      </c>
      <c r="E70" s="50">
        <f>+E69+E60+E49+E40+E25+E19+E15</f>
        <v>0</v>
      </c>
      <c r="F70" s="50">
        <f>+F69+F60+F49+F40+F25+F19+F15</f>
        <v>0</v>
      </c>
      <c r="G70" s="50">
        <f>+G69+G60+G49+G40+G25+G19+G15</f>
        <v>1128</v>
      </c>
      <c r="H70" s="169">
        <f t="shared" si="9"/>
        <v>0.7882599580712788</v>
      </c>
      <c r="I70" s="51"/>
      <c r="J70" s="1"/>
      <c r="K70" s="163">
        <f t="shared" si="1"/>
        <v>0</v>
      </c>
    </row>
    <row r="71" spans="1:11" x14ac:dyDescent="0.25">
      <c r="A71" s="5"/>
      <c r="B71" s="5"/>
      <c r="C71" s="127" t="str">
        <f>C$9</f>
        <v>COPRODUCTEUR 1</v>
      </c>
      <c r="D71" s="127" t="str">
        <f>D$9</f>
        <v>COPRODUCTEUR 2</v>
      </c>
      <c r="E71" s="127" t="str">
        <f>E$9</f>
        <v>COPRODUCTEUR 3</v>
      </c>
      <c r="F71" s="127" t="str">
        <f>F$9</f>
        <v>COPRODUCTEUR 4</v>
      </c>
      <c r="G71" s="127" t="s">
        <v>3</v>
      </c>
      <c r="H71" s="166" t="s">
        <v>4</v>
      </c>
      <c r="J71" s="1"/>
      <c r="K71" s="163" t="e">
        <f t="shared" si="1"/>
        <v>#VALUE!</v>
      </c>
    </row>
    <row r="72" spans="1:11" x14ac:dyDescent="0.25">
      <c r="A72" s="5" t="s">
        <v>97</v>
      </c>
      <c r="B72" s="5" t="s">
        <v>950</v>
      </c>
      <c r="C72" s="13">
        <v>48</v>
      </c>
      <c r="D72" s="13">
        <v>0</v>
      </c>
      <c r="E72" s="13">
        <v>0</v>
      </c>
      <c r="F72" s="13">
        <v>0</v>
      </c>
      <c r="G72" s="13">
        <f>SUM(C72:F72)</f>
        <v>48</v>
      </c>
      <c r="H72" s="165">
        <f t="shared" si="9"/>
        <v>3.3542976939203356E-2</v>
      </c>
      <c r="J72" s="1"/>
      <c r="K72" s="163">
        <f t="shared" si="1"/>
        <v>0</v>
      </c>
    </row>
    <row r="73" spans="1:11" x14ac:dyDescent="0.25">
      <c r="A73" s="27" t="s">
        <v>100</v>
      </c>
      <c r="B73" s="27" t="s">
        <v>637</v>
      </c>
      <c r="C73" s="28">
        <v>49</v>
      </c>
      <c r="D73" s="28">
        <v>0</v>
      </c>
      <c r="E73" s="28">
        <v>0</v>
      </c>
      <c r="F73" s="28">
        <v>0</v>
      </c>
      <c r="G73" s="28">
        <f>SUM(C73:F73)</f>
        <v>49</v>
      </c>
      <c r="H73" s="165">
        <f t="shared" si="9"/>
        <v>3.4241788958770093E-2</v>
      </c>
      <c r="J73" s="1"/>
      <c r="K73" s="163">
        <f t="shared" si="1"/>
        <v>0</v>
      </c>
    </row>
    <row r="74" spans="1:11" x14ac:dyDescent="0.25">
      <c r="A74" s="29">
        <v>10</v>
      </c>
      <c r="B74" s="27" t="s">
        <v>638</v>
      </c>
      <c r="C74" s="28">
        <v>50</v>
      </c>
      <c r="D74" s="28">
        <v>0</v>
      </c>
      <c r="E74" s="28">
        <v>0</v>
      </c>
      <c r="F74" s="28">
        <v>0</v>
      </c>
      <c r="G74" s="28">
        <f>SUM(C74:F74)</f>
        <v>50</v>
      </c>
      <c r="H74" s="165">
        <f t="shared" si="9"/>
        <v>3.494060097833683E-2</v>
      </c>
      <c r="J74" s="1"/>
      <c r="K74" s="163">
        <f t="shared" si="1"/>
        <v>0</v>
      </c>
    </row>
    <row r="75" spans="1:11" x14ac:dyDescent="0.25">
      <c r="A75" s="6"/>
      <c r="B75" s="7" t="s">
        <v>591</v>
      </c>
      <c r="C75" s="12">
        <f>SUM(C72:C74)</f>
        <v>147</v>
      </c>
      <c r="D75" s="12">
        <f>SUM(D72:D74)</f>
        <v>0</v>
      </c>
      <c r="E75" s="12">
        <f>SUM(E72:E74)</f>
        <v>0</v>
      </c>
      <c r="F75" s="12">
        <f>SUM(F72:F74)</f>
        <v>0</v>
      </c>
      <c r="G75" s="12">
        <f>SUM(G72:G74)</f>
        <v>147</v>
      </c>
      <c r="H75" s="167">
        <f>G75/$G$81</f>
        <v>0.10272536687631027</v>
      </c>
      <c r="I75" s="4">
        <f>SUM(C75:F75)</f>
        <v>147</v>
      </c>
      <c r="J75" s="1"/>
      <c r="K75" s="163">
        <f t="shared" ref="K75:K82" si="10">C75-G75</f>
        <v>0</v>
      </c>
    </row>
    <row r="76" spans="1:11" s="3" customFormat="1" x14ac:dyDescent="0.25">
      <c r="A76" s="49"/>
      <c r="B76" s="47" t="s">
        <v>593</v>
      </c>
      <c r="C76" s="50">
        <f>C75+C70</f>
        <v>1275</v>
      </c>
      <c r="D76" s="50">
        <f>D75+D70</f>
        <v>0</v>
      </c>
      <c r="E76" s="50">
        <f>E75+E70</f>
        <v>0</v>
      </c>
      <c r="F76" s="50">
        <f>F75+F70</f>
        <v>0</v>
      </c>
      <c r="G76" s="50">
        <f>G75+G70</f>
        <v>1275</v>
      </c>
      <c r="H76" s="169">
        <f>G76/$G$81</f>
        <v>0.89098532494758909</v>
      </c>
      <c r="I76" s="51"/>
      <c r="J76" s="1"/>
      <c r="K76" s="163">
        <f t="shared" si="10"/>
        <v>0</v>
      </c>
    </row>
    <row r="77" spans="1:11" x14ac:dyDescent="0.25">
      <c r="A77" s="52" t="s">
        <v>98</v>
      </c>
      <c r="B77" s="52" t="s">
        <v>639</v>
      </c>
      <c r="C77" s="53">
        <v>51</v>
      </c>
      <c r="D77" s="53">
        <v>0</v>
      </c>
      <c r="E77" s="53">
        <v>0</v>
      </c>
      <c r="F77" s="53">
        <v>0</v>
      </c>
      <c r="G77" s="53">
        <f>SUM(C77:F77)</f>
        <v>51</v>
      </c>
      <c r="H77" s="165">
        <f t="shared" ref="H77:H79" si="11">G77/$G$81</f>
        <v>3.5639412997903561E-2</v>
      </c>
      <c r="J77" s="1"/>
      <c r="K77" s="163">
        <f t="shared" si="10"/>
        <v>0</v>
      </c>
    </row>
    <row r="78" spans="1:11" x14ac:dyDescent="0.25">
      <c r="A78" s="52" t="s">
        <v>101</v>
      </c>
      <c r="B78" s="52" t="s">
        <v>640</v>
      </c>
      <c r="C78" s="53">
        <v>52</v>
      </c>
      <c r="D78" s="53">
        <v>0</v>
      </c>
      <c r="E78" s="53">
        <v>0</v>
      </c>
      <c r="F78" s="53">
        <v>0</v>
      </c>
      <c r="G78" s="53">
        <f>SUM(C78:F78)</f>
        <v>52</v>
      </c>
      <c r="H78" s="165">
        <f t="shared" si="11"/>
        <v>3.6338225017470298E-2</v>
      </c>
      <c r="J78" s="1"/>
      <c r="K78" s="163">
        <f t="shared" si="10"/>
        <v>0</v>
      </c>
    </row>
    <row r="79" spans="1:11" x14ac:dyDescent="0.25">
      <c r="A79" s="54">
        <v>11</v>
      </c>
      <c r="B79" s="52" t="s">
        <v>992</v>
      </c>
      <c r="C79" s="53">
        <v>53</v>
      </c>
      <c r="D79" s="53">
        <v>0</v>
      </c>
      <c r="E79" s="53">
        <v>0</v>
      </c>
      <c r="F79" s="53">
        <v>0</v>
      </c>
      <c r="G79" s="53">
        <f>SUM(C79:F79)</f>
        <v>53</v>
      </c>
      <c r="H79" s="165">
        <f t="shared" si="11"/>
        <v>3.7037037037037035E-2</v>
      </c>
      <c r="J79" s="1"/>
      <c r="K79" s="163">
        <f t="shared" si="10"/>
        <v>0</v>
      </c>
    </row>
    <row r="80" spans="1:11" x14ac:dyDescent="0.25">
      <c r="A80" s="6"/>
      <c r="B80" s="7" t="s">
        <v>591</v>
      </c>
      <c r="C80" s="12">
        <f>SUM(C77:C79)</f>
        <v>156</v>
      </c>
      <c r="D80" s="12">
        <f>SUM(D77:D79)</f>
        <v>0</v>
      </c>
      <c r="E80" s="12">
        <f>SUM(E77:E79)</f>
        <v>0</v>
      </c>
      <c r="F80" s="12">
        <f>SUM(F77:F79)</f>
        <v>0</v>
      </c>
      <c r="G80" s="12">
        <f>SUM(G77:G79)</f>
        <v>156</v>
      </c>
      <c r="H80" s="167">
        <f>G80/$G$81</f>
        <v>0.1090146750524109</v>
      </c>
      <c r="I80" s="4">
        <f>SUM(C80:F80)</f>
        <v>156</v>
      </c>
      <c r="J80" s="1"/>
      <c r="K80" s="163">
        <f t="shared" si="10"/>
        <v>0</v>
      </c>
    </row>
    <row r="81" spans="1:11" s="3" customFormat="1" x14ac:dyDescent="0.25">
      <c r="A81" s="49"/>
      <c r="B81" s="47" t="s">
        <v>594</v>
      </c>
      <c r="C81" s="50">
        <f>C76+C80</f>
        <v>1431</v>
      </c>
      <c r="D81" s="50">
        <f>D76+D80</f>
        <v>0</v>
      </c>
      <c r="E81" s="50">
        <f>E76+E80</f>
        <v>0</v>
      </c>
      <c r="F81" s="50">
        <f>F76+F80</f>
        <v>0</v>
      </c>
      <c r="G81" s="50">
        <f>G76+G80</f>
        <v>1431</v>
      </c>
      <c r="H81" s="167">
        <f>G81/$G$81</f>
        <v>1</v>
      </c>
      <c r="I81" s="51"/>
      <c r="J81" s="1"/>
      <c r="K81" s="163">
        <f t="shared" si="10"/>
        <v>0</v>
      </c>
    </row>
    <row r="82" spans="1:11" s="8" customFormat="1" x14ac:dyDescent="0.25">
      <c r="A82" s="14"/>
      <c r="B82" s="15" t="s">
        <v>595</v>
      </c>
      <c r="C82" s="14">
        <f>C81/$G$81</f>
        <v>1</v>
      </c>
      <c r="D82" s="14">
        <f t="shared" ref="D82:G82" si="12">D81/$G$81</f>
        <v>0</v>
      </c>
      <c r="E82" s="14">
        <f t="shared" si="12"/>
        <v>0</v>
      </c>
      <c r="F82" s="14">
        <f t="shared" si="12"/>
        <v>0</v>
      </c>
      <c r="G82" s="14">
        <f t="shared" si="12"/>
        <v>1</v>
      </c>
      <c r="H82" s="167"/>
      <c r="J82" s="1"/>
      <c r="K82" s="163">
        <f t="shared" si="10"/>
        <v>0</v>
      </c>
    </row>
    <row r="83" spans="1:11" x14ac:dyDescent="0.25">
      <c r="B83" s="191" t="s">
        <v>993</v>
      </c>
    </row>
    <row r="85" spans="1:11" ht="15.75" customHeight="1" x14ac:dyDescent="0.25">
      <c r="A85" s="172" t="s">
        <v>645</v>
      </c>
      <c r="B85" s="172"/>
      <c r="C85" s="156" t="str">
        <f>C71</f>
        <v>COPRODUCTEUR 1</v>
      </c>
      <c r="D85" s="156" t="str">
        <f t="shared" ref="D85:G85" si="13">D71</f>
        <v>COPRODUCTEUR 2</v>
      </c>
      <c r="E85" s="156" t="str">
        <f t="shared" si="13"/>
        <v>COPRODUCTEUR 3</v>
      </c>
      <c r="F85" s="156" t="str">
        <f t="shared" si="13"/>
        <v>COPRODUCTEUR 4</v>
      </c>
      <c r="G85" s="156" t="str">
        <f t="shared" si="13"/>
        <v>Total</v>
      </c>
    </row>
    <row r="86" spans="1:11" ht="21.75" customHeight="1" x14ac:dyDescent="0.25">
      <c r="A86" s="173"/>
      <c r="B86" s="173"/>
      <c r="C86" s="159" t="s">
        <v>4</v>
      </c>
      <c r="D86" s="159" t="s">
        <v>4</v>
      </c>
      <c r="E86" s="159" t="s">
        <v>4</v>
      </c>
      <c r="F86" s="159" t="s">
        <v>4</v>
      </c>
      <c r="G86" s="159" t="s">
        <v>4</v>
      </c>
    </row>
    <row r="87" spans="1:11" x14ac:dyDescent="0.25">
      <c r="A87" s="160" t="s">
        <v>107</v>
      </c>
      <c r="B87" s="161" t="s">
        <v>636</v>
      </c>
      <c r="C87" s="162">
        <f>(C72+C77)/($C$70+$C$79)</f>
        <v>8.3827265029635903E-2</v>
      </c>
      <c r="D87" s="162">
        <f t="shared" ref="D87:F87" si="14">(D72+D77)/$C$70</f>
        <v>0</v>
      </c>
      <c r="E87" s="162">
        <f t="shared" si="14"/>
        <v>0</v>
      </c>
      <c r="F87" s="162">
        <f t="shared" si="14"/>
        <v>0</v>
      </c>
      <c r="G87" s="162">
        <f t="shared" ref="G87" si="15">(G72+G77)/$C$70</f>
        <v>8.7765957446808512E-2</v>
      </c>
      <c r="H87" s="171" t="s">
        <v>575</v>
      </c>
    </row>
    <row r="88" spans="1:11" x14ac:dyDescent="0.25">
      <c r="A88" s="160" t="s">
        <v>106</v>
      </c>
      <c r="B88" s="161" t="s">
        <v>637</v>
      </c>
      <c r="C88" s="162">
        <f>(C73+C78)/($C$70+$C$79)</f>
        <v>8.5520745131244705E-2</v>
      </c>
      <c r="D88" s="162">
        <f t="shared" ref="D88:F88" si="16">(D73+D78)/$C$70</f>
        <v>0</v>
      </c>
      <c r="E88" s="162">
        <f t="shared" si="16"/>
        <v>0</v>
      </c>
      <c r="F88" s="162">
        <f t="shared" si="16"/>
        <v>0</v>
      </c>
      <c r="G88" s="162">
        <f t="shared" ref="G88" si="17">(G73+G78)/$C$70</f>
        <v>8.9539007092198586E-2</v>
      </c>
      <c r="H88" s="171" t="s">
        <v>576</v>
      </c>
    </row>
    <row r="89" spans="1:11" x14ac:dyDescent="0.25">
      <c r="A89" s="160">
        <v>10</v>
      </c>
      <c r="B89" s="161" t="s">
        <v>638</v>
      </c>
      <c r="C89" s="162">
        <f>(C74)/($C$70+$C$79)</f>
        <v>4.2337002540220152E-2</v>
      </c>
      <c r="D89" s="162">
        <f t="shared" ref="D89:F89" si="18">(D74)/$C$70</f>
        <v>0</v>
      </c>
      <c r="E89" s="162">
        <f t="shared" si="18"/>
        <v>0</v>
      </c>
      <c r="F89" s="162">
        <f t="shared" si="18"/>
        <v>0</v>
      </c>
      <c r="G89" s="162">
        <f t="shared" ref="G89" si="19">(G74)/$C$70</f>
        <v>4.4326241134751775E-2</v>
      </c>
      <c r="H89" s="171" t="s">
        <v>577</v>
      </c>
    </row>
    <row r="90" spans="1:11" x14ac:dyDescent="0.25">
      <c r="A90" s="160" t="s">
        <v>73</v>
      </c>
      <c r="B90" s="161" t="s">
        <v>634</v>
      </c>
      <c r="C90" s="162">
        <f>(C65)/($C$70+$C$79)</f>
        <v>3.7256562235393732E-2</v>
      </c>
      <c r="D90" s="162">
        <f t="shared" ref="D90:F90" si="20">(D65)/$C$70</f>
        <v>0</v>
      </c>
      <c r="E90" s="162">
        <f t="shared" si="20"/>
        <v>0</v>
      </c>
      <c r="F90" s="162">
        <f t="shared" si="20"/>
        <v>0</v>
      </c>
      <c r="G90" s="162">
        <f t="shared" ref="G90" si="21">(G65)/$C$70</f>
        <v>3.9007092198581561E-2</v>
      </c>
      <c r="H90" s="171" t="s">
        <v>578</v>
      </c>
    </row>
    <row r="91" spans="1:11" x14ac:dyDescent="0.25">
      <c r="A91" s="160" t="s">
        <v>74</v>
      </c>
      <c r="B91" s="161" t="s">
        <v>952</v>
      </c>
      <c r="C91" s="162">
        <f>(C66)/($C$70+$C$79)</f>
        <v>3.810330228619814E-2</v>
      </c>
      <c r="D91" s="162">
        <f t="shared" ref="D91:F91" si="22">(D66)/$C$70</f>
        <v>0</v>
      </c>
      <c r="E91" s="162">
        <f t="shared" si="22"/>
        <v>0</v>
      </c>
      <c r="F91" s="162">
        <f t="shared" si="22"/>
        <v>0</v>
      </c>
      <c r="G91" s="162">
        <f t="shared" ref="G91" si="23">(G66)/$C$70</f>
        <v>3.9893617021276598E-2</v>
      </c>
      <c r="H91" s="171" t="s">
        <v>579</v>
      </c>
    </row>
    <row r="92" spans="1:11" x14ac:dyDescent="0.25">
      <c r="A92" s="160" t="s">
        <v>76</v>
      </c>
      <c r="B92" s="161" t="s">
        <v>108</v>
      </c>
      <c r="C92" s="162">
        <f>(C67)/$C$70</f>
        <v>4.0780141843971635E-2</v>
      </c>
      <c r="D92" s="162">
        <f t="shared" ref="D92:F92" si="24">(D67)/$C$70</f>
        <v>0</v>
      </c>
      <c r="E92" s="162">
        <f t="shared" si="24"/>
        <v>0</v>
      </c>
      <c r="F92" s="162">
        <f t="shared" si="24"/>
        <v>0</v>
      </c>
      <c r="G92" s="162">
        <f t="shared" ref="G92" si="25">(G67)/$C$70</f>
        <v>4.0780141843971635E-2</v>
      </c>
      <c r="H92" s="171" t="s">
        <v>580</v>
      </c>
    </row>
    <row r="93" spans="1:11" x14ac:dyDescent="0.25">
      <c r="A93" s="160" t="s">
        <v>13</v>
      </c>
      <c r="B93" s="161" t="s">
        <v>643</v>
      </c>
      <c r="C93" s="162">
        <f>(C14)/$C$70</f>
        <v>4.4326241134751776E-3</v>
      </c>
      <c r="D93" s="162">
        <f t="shared" ref="D93:F93" si="26">(D14)/$C$70</f>
        <v>0</v>
      </c>
      <c r="E93" s="162">
        <f t="shared" si="26"/>
        <v>0</v>
      </c>
      <c r="F93" s="162">
        <f t="shared" si="26"/>
        <v>0</v>
      </c>
      <c r="G93" s="162">
        <f t="shared" ref="G93" si="27">(G14)/$C$70</f>
        <v>4.4326241134751776E-3</v>
      </c>
      <c r="H93" s="171" t="s">
        <v>581</v>
      </c>
    </row>
    <row r="94" spans="1:11" hidden="1" x14ac:dyDescent="0.25"/>
    <row r="95" spans="1:11" s="1" customFormat="1" x14ac:dyDescent="0.25">
      <c r="H95" s="170"/>
    </row>
    <row r="96" spans="1:11" s="1" customFormat="1" ht="15.75" x14ac:dyDescent="0.25">
      <c r="A96" s="154" t="s">
        <v>646</v>
      </c>
      <c r="B96" s="155"/>
      <c r="C96" s="156">
        <f>C82</f>
        <v>1</v>
      </c>
      <c r="D96" s="156">
        <f t="shared" ref="D96:G96" si="28">D82</f>
        <v>0</v>
      </c>
      <c r="E96" s="156">
        <f t="shared" si="28"/>
        <v>0</v>
      </c>
      <c r="F96" s="156">
        <f t="shared" si="28"/>
        <v>0</v>
      </c>
      <c r="G96" s="156">
        <f t="shared" si="28"/>
        <v>1</v>
      </c>
      <c r="H96" s="170"/>
    </row>
    <row r="97" spans="1:8" s="1" customFormat="1" x14ac:dyDescent="0.25">
      <c r="A97" s="157"/>
      <c r="B97" s="158"/>
      <c r="C97" s="159" t="s">
        <v>4</v>
      </c>
      <c r="D97" s="159" t="s">
        <v>4</v>
      </c>
      <c r="E97" s="159" t="s">
        <v>4</v>
      </c>
      <c r="F97" s="159" t="s">
        <v>4</v>
      </c>
      <c r="G97" s="159" t="s">
        <v>4</v>
      </c>
      <c r="H97" s="170"/>
    </row>
    <row r="98" spans="1:8" s="1" customFormat="1" x14ac:dyDescent="0.25">
      <c r="A98" s="160" t="s">
        <v>573</v>
      </c>
      <c r="B98" s="161" t="s">
        <v>644</v>
      </c>
      <c r="C98" s="162">
        <f>(C77+C78+C79)/$C$81</f>
        <v>0.1090146750524109</v>
      </c>
      <c r="D98" s="162">
        <f t="shared" ref="D98:G98" si="29">(D77+D78+D79)/$C$81</f>
        <v>0</v>
      </c>
      <c r="E98" s="162">
        <f t="shared" si="29"/>
        <v>0</v>
      </c>
      <c r="F98" s="162">
        <f t="shared" si="29"/>
        <v>0</v>
      </c>
      <c r="G98" s="162">
        <f t="shared" si="29"/>
        <v>0.1090146750524109</v>
      </c>
      <c r="H98" s="171" t="s">
        <v>574</v>
      </c>
    </row>
  </sheetData>
  <mergeCells count="1">
    <mergeCell ref="A85:B86"/>
  </mergeCells>
  <printOptions horizontalCentered="1"/>
  <pageMargins left="0.23622047244094491" right="0.23622047244094491" top="0.74803149606299213" bottom="0.74803149606299213" header="0.31496062992125984" footer="0.31496062992125984"/>
  <pageSetup paperSize="9" scale="54"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6"/>
  <sheetViews>
    <sheetView zoomScaleNormal="100" workbookViewId="0">
      <selection activeCell="J31" sqref="J31"/>
    </sheetView>
  </sheetViews>
  <sheetFormatPr defaultColWidth="11.42578125" defaultRowHeight="15" x14ac:dyDescent="0.25"/>
  <cols>
    <col min="1" max="1" width="16.42578125" style="48" customWidth="1"/>
    <col min="2" max="2" width="38.7109375" style="48" customWidth="1"/>
    <col min="3" max="4" width="12.42578125" style="48" customWidth="1"/>
    <col min="5" max="5" width="18.28515625" style="48" customWidth="1"/>
    <col min="6" max="16384" width="11.42578125" style="48"/>
  </cols>
  <sheetData>
    <row r="2" spans="1:5" ht="28.5" customHeight="1" x14ac:dyDescent="0.25">
      <c r="A2" s="177" t="s">
        <v>653</v>
      </c>
      <c r="B2" s="177"/>
      <c r="C2" s="177"/>
      <c r="D2" s="177"/>
      <c r="E2" s="177"/>
    </row>
    <row r="3" spans="1:5" ht="11.25" customHeight="1" x14ac:dyDescent="0.25"/>
    <row r="4" spans="1:5" x14ac:dyDescent="0.25">
      <c r="A4" s="174" t="s">
        <v>587</v>
      </c>
      <c r="B4" s="175"/>
      <c r="C4" s="175"/>
      <c r="D4" s="175"/>
      <c r="E4" s="176"/>
    </row>
    <row r="5" spans="1:5" s="71" customFormat="1" ht="45" x14ac:dyDescent="0.25">
      <c r="A5" s="30" t="s">
        <v>654</v>
      </c>
      <c r="B5" s="19" t="s">
        <v>86</v>
      </c>
      <c r="C5" s="22" t="s">
        <v>655</v>
      </c>
      <c r="D5" s="19" t="s">
        <v>656</v>
      </c>
      <c r="E5" s="31" t="s">
        <v>657</v>
      </c>
    </row>
    <row r="6" spans="1:5" x14ac:dyDescent="0.25">
      <c r="A6" s="104"/>
      <c r="B6" s="23"/>
      <c r="C6" s="105" t="s">
        <v>105</v>
      </c>
      <c r="D6" s="105"/>
      <c r="E6" s="106"/>
    </row>
    <row r="7" spans="1:5" x14ac:dyDescent="0.25">
      <c r="A7" s="32"/>
      <c r="B7" s="23"/>
      <c r="C7" s="24"/>
      <c r="D7" s="105" t="s">
        <v>105</v>
      </c>
      <c r="E7" s="33"/>
    </row>
    <row r="8" spans="1:5" x14ac:dyDescent="0.25">
      <c r="A8" s="32"/>
      <c r="B8" s="23"/>
      <c r="C8" s="24"/>
      <c r="D8" s="21"/>
      <c r="E8" s="33"/>
    </row>
    <row r="9" spans="1:5" ht="15.75" thickBot="1" x14ac:dyDescent="0.3">
      <c r="A9" s="34"/>
      <c r="B9" s="35"/>
      <c r="C9" s="36"/>
      <c r="D9" s="37"/>
      <c r="E9" s="38"/>
    </row>
    <row r="10" spans="1:5" s="71" customFormat="1" ht="15.75" thickTop="1" x14ac:dyDescent="0.25">
      <c r="A10" s="39" t="s">
        <v>3</v>
      </c>
      <c r="B10" s="40"/>
      <c r="C10" s="41"/>
      <c r="D10" s="42"/>
      <c r="E10" s="43">
        <f>SUM(E6:E9)</f>
        <v>0</v>
      </c>
    </row>
    <row r="13" spans="1:5" x14ac:dyDescent="0.25">
      <c r="A13" s="174" t="s">
        <v>588</v>
      </c>
      <c r="B13" s="175"/>
      <c r="C13" s="175"/>
      <c r="D13" s="175"/>
      <c r="E13" s="176"/>
    </row>
    <row r="14" spans="1:5" ht="45" x14ac:dyDescent="0.25">
      <c r="A14" s="30" t="s">
        <v>654</v>
      </c>
      <c r="B14" s="19" t="s">
        <v>86</v>
      </c>
      <c r="C14" s="22" t="s">
        <v>655</v>
      </c>
      <c r="D14" s="19" t="s">
        <v>656</v>
      </c>
      <c r="E14" s="31" t="s">
        <v>657</v>
      </c>
    </row>
    <row r="15" spans="1:5" x14ac:dyDescent="0.25">
      <c r="A15" s="104"/>
      <c r="B15" s="23"/>
      <c r="C15" s="105" t="s">
        <v>105</v>
      </c>
      <c r="D15" s="105"/>
      <c r="E15" s="106"/>
    </row>
    <row r="16" spans="1:5" x14ac:dyDescent="0.25">
      <c r="A16" s="32"/>
      <c r="B16" s="23"/>
      <c r="C16" s="24"/>
      <c r="D16" s="105" t="s">
        <v>105</v>
      </c>
      <c r="E16" s="33"/>
    </row>
    <row r="17" spans="1:5" x14ac:dyDescent="0.25">
      <c r="A17" s="32"/>
      <c r="B17" s="23"/>
      <c r="C17" s="24"/>
      <c r="D17" s="21"/>
      <c r="E17" s="33"/>
    </row>
    <row r="18" spans="1:5" ht="15.75" thickBot="1" x14ac:dyDescent="0.3">
      <c r="A18" s="34"/>
      <c r="B18" s="35"/>
      <c r="C18" s="36"/>
      <c r="D18" s="37"/>
      <c r="E18" s="38"/>
    </row>
    <row r="19" spans="1:5" s="71" customFormat="1" ht="15.75" thickTop="1" x14ac:dyDescent="0.25">
      <c r="A19" s="39" t="s">
        <v>3</v>
      </c>
      <c r="B19" s="40"/>
      <c r="C19" s="41"/>
      <c r="D19" s="42"/>
      <c r="E19" s="43">
        <f>SUM(E15:E18)</f>
        <v>0</v>
      </c>
    </row>
    <row r="22" spans="1:5" x14ac:dyDescent="0.25">
      <c r="A22" s="174" t="s">
        <v>589</v>
      </c>
      <c r="B22" s="175"/>
      <c r="C22" s="175"/>
      <c r="D22" s="175"/>
      <c r="E22" s="176"/>
    </row>
    <row r="23" spans="1:5" ht="45" x14ac:dyDescent="0.25">
      <c r="A23" s="30" t="s">
        <v>654</v>
      </c>
      <c r="B23" s="19" t="s">
        <v>86</v>
      </c>
      <c r="C23" s="22" t="s">
        <v>655</v>
      </c>
      <c r="D23" s="19" t="s">
        <v>656</v>
      </c>
      <c r="E23" s="31" t="s">
        <v>657</v>
      </c>
    </row>
    <row r="24" spans="1:5" x14ac:dyDescent="0.25">
      <c r="A24" s="104"/>
      <c r="B24" s="23"/>
      <c r="C24" s="105" t="s">
        <v>105</v>
      </c>
      <c r="D24" s="105"/>
      <c r="E24" s="106"/>
    </row>
    <row r="25" spans="1:5" x14ac:dyDescent="0.25">
      <c r="A25" s="32"/>
      <c r="B25" s="23"/>
      <c r="C25" s="24"/>
      <c r="D25" s="105" t="s">
        <v>105</v>
      </c>
      <c r="E25" s="33"/>
    </row>
    <row r="26" spans="1:5" x14ac:dyDescent="0.25">
      <c r="A26" s="32"/>
      <c r="B26" s="23"/>
      <c r="C26" s="24"/>
      <c r="D26" s="21"/>
      <c r="E26" s="33"/>
    </row>
    <row r="27" spans="1:5" ht="15.75" thickBot="1" x14ac:dyDescent="0.3">
      <c r="A27" s="34"/>
      <c r="B27" s="35"/>
      <c r="C27" s="36"/>
      <c r="D27" s="37"/>
      <c r="E27" s="38"/>
    </row>
    <row r="28" spans="1:5" s="71" customFormat="1" ht="15.75" thickTop="1" x14ac:dyDescent="0.25">
      <c r="A28" s="39" t="s">
        <v>3</v>
      </c>
      <c r="B28" s="40"/>
      <c r="C28" s="41"/>
      <c r="D28" s="42"/>
      <c r="E28" s="43">
        <f>SUM(E24:E27)</f>
        <v>0</v>
      </c>
    </row>
    <row r="30" spans="1:5" x14ac:dyDescent="0.25">
      <c r="A30" s="174" t="s">
        <v>590</v>
      </c>
      <c r="B30" s="175"/>
      <c r="C30" s="175"/>
      <c r="D30" s="175"/>
      <c r="E30" s="176"/>
    </row>
    <row r="31" spans="1:5" ht="45" x14ac:dyDescent="0.25">
      <c r="A31" s="30" t="s">
        <v>654</v>
      </c>
      <c r="B31" s="19" t="s">
        <v>86</v>
      </c>
      <c r="C31" s="22" t="s">
        <v>655</v>
      </c>
      <c r="D31" s="19" t="s">
        <v>656</v>
      </c>
      <c r="E31" s="31" t="s">
        <v>657</v>
      </c>
    </row>
    <row r="32" spans="1:5" x14ac:dyDescent="0.25">
      <c r="A32" s="104"/>
      <c r="B32" s="23"/>
      <c r="C32" s="105" t="s">
        <v>105</v>
      </c>
      <c r="D32" s="105"/>
      <c r="E32" s="106"/>
    </row>
    <row r="33" spans="1:5" x14ac:dyDescent="0.25">
      <c r="A33" s="32"/>
      <c r="B33" s="23"/>
      <c r="C33" s="24"/>
      <c r="D33" s="105" t="s">
        <v>105</v>
      </c>
      <c r="E33" s="33"/>
    </row>
    <row r="34" spans="1:5" x14ac:dyDescent="0.25">
      <c r="A34" s="32"/>
      <c r="B34" s="23"/>
      <c r="C34" s="24"/>
      <c r="D34" s="21"/>
      <c r="E34" s="33"/>
    </row>
    <row r="35" spans="1:5" ht="15.75" thickBot="1" x14ac:dyDescent="0.3">
      <c r="A35" s="34"/>
      <c r="B35" s="35"/>
      <c r="C35" s="36"/>
      <c r="D35" s="37"/>
      <c r="E35" s="38"/>
    </row>
    <row r="36" spans="1:5" ht="15.75" thickTop="1" x14ac:dyDescent="0.25">
      <c r="A36" s="39" t="s">
        <v>3</v>
      </c>
      <c r="B36" s="40"/>
      <c r="C36" s="41"/>
      <c r="D36" s="42"/>
      <c r="E36" s="43">
        <f>SUM(E32:E35)</f>
        <v>0</v>
      </c>
    </row>
  </sheetData>
  <mergeCells count="5">
    <mergeCell ref="A4:E4"/>
    <mergeCell ref="A13:E13"/>
    <mergeCell ref="A22:E22"/>
    <mergeCell ref="A2:E2"/>
    <mergeCell ref="A30:E30"/>
  </mergeCells>
  <pageMargins left="0.7" right="0.7" top="0.75" bottom="0.75" header="0.3" footer="0.3"/>
  <pageSetup paperSize="9" scale="88"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68"/>
  <sheetViews>
    <sheetView topLeftCell="A31" zoomScale="90" zoomScaleNormal="90" workbookViewId="0">
      <selection activeCell="C55" sqref="C55"/>
    </sheetView>
  </sheetViews>
  <sheetFormatPr defaultColWidth="11.42578125" defaultRowHeight="15" x14ac:dyDescent="0.25"/>
  <cols>
    <col min="1" max="1" width="2" style="48" bestFit="1" customWidth="1"/>
    <col min="2" max="2" width="7.28515625" style="103" customWidth="1"/>
    <col min="3" max="3" width="37" style="48" customWidth="1"/>
    <col min="4" max="7" width="16.42578125" style="48" customWidth="1"/>
    <col min="8" max="8" width="12.28515625" style="48" customWidth="1"/>
    <col min="9" max="9" width="25.5703125" style="133" customWidth="1"/>
    <col min="10" max="16384" width="11.42578125" style="48"/>
  </cols>
  <sheetData>
    <row r="2" spans="1:9" x14ac:dyDescent="0.25">
      <c r="B2" s="134" t="s">
        <v>587</v>
      </c>
      <c r="C2" s="135"/>
      <c r="D2" s="135"/>
      <c r="E2" s="135"/>
      <c r="F2" s="135"/>
      <c r="G2" s="135"/>
      <c r="H2" s="136"/>
      <c r="I2" s="136"/>
    </row>
    <row r="3" spans="1:9" ht="30" x14ac:dyDescent="0.25">
      <c r="B3" s="107" t="s">
        <v>658</v>
      </c>
      <c r="C3" s="20"/>
      <c r="D3" s="19" t="s">
        <v>636</v>
      </c>
      <c r="E3" s="19" t="s">
        <v>637</v>
      </c>
      <c r="F3" s="19" t="s">
        <v>638</v>
      </c>
      <c r="G3" s="116" t="s">
        <v>659</v>
      </c>
      <c r="H3" s="137" t="s">
        <v>660</v>
      </c>
      <c r="I3" s="145" t="s">
        <v>661</v>
      </c>
    </row>
    <row r="4" spans="1:9" ht="15.75" thickBot="1" x14ac:dyDescent="0.3">
      <c r="B4" s="108"/>
      <c r="C4" s="90" t="s">
        <v>951</v>
      </c>
      <c r="D4" s="91">
        <f>'1. ProductionBudgetResume-EUR'!C81</f>
        <v>1431</v>
      </c>
      <c r="E4" s="91">
        <f>D4</f>
        <v>1431</v>
      </c>
      <c r="F4" s="91">
        <f>E4</f>
        <v>1431</v>
      </c>
      <c r="G4" s="117">
        <f>F4</f>
        <v>1431</v>
      </c>
      <c r="H4" s="138"/>
      <c r="I4" s="146"/>
    </row>
    <row r="5" spans="1:9" s="18" customFormat="1" ht="18.95" customHeight="1" thickTop="1" x14ac:dyDescent="0.25">
      <c r="B5" s="109" t="s">
        <v>662</v>
      </c>
      <c r="C5" s="92"/>
      <c r="D5" s="93"/>
      <c r="E5" s="93"/>
      <c r="F5" s="93"/>
      <c r="G5" s="118"/>
      <c r="H5" s="139"/>
      <c r="I5" s="147"/>
    </row>
    <row r="6" spans="1:9" s="71" customFormat="1" x14ac:dyDescent="0.25">
      <c r="B6" s="110" t="s">
        <v>107</v>
      </c>
      <c r="C6" s="62" t="s">
        <v>636</v>
      </c>
      <c r="D6" s="94"/>
      <c r="E6" s="94"/>
      <c r="F6" s="94"/>
      <c r="G6" s="119"/>
      <c r="H6" s="140">
        <f>D6/$D$15</f>
        <v>0</v>
      </c>
      <c r="I6" s="148"/>
    </row>
    <row r="7" spans="1:9" x14ac:dyDescent="0.25">
      <c r="B7" s="110" t="s">
        <v>106</v>
      </c>
      <c r="C7" s="62" t="s">
        <v>637</v>
      </c>
      <c r="D7" s="94"/>
      <c r="E7" s="94"/>
      <c r="F7" s="94"/>
      <c r="G7" s="119"/>
      <c r="H7" s="140">
        <f>E7/E15</f>
        <v>0</v>
      </c>
      <c r="I7" s="148"/>
    </row>
    <row r="8" spans="1:9" x14ac:dyDescent="0.25">
      <c r="B8" s="110">
        <v>10</v>
      </c>
      <c r="C8" s="62" t="s">
        <v>638</v>
      </c>
      <c r="D8" s="94"/>
      <c r="E8" s="94"/>
      <c r="F8" s="94"/>
      <c r="G8" s="119"/>
      <c r="H8" s="140">
        <f>F8/F15</f>
        <v>0</v>
      </c>
      <c r="I8" s="148"/>
    </row>
    <row r="9" spans="1:9" x14ac:dyDescent="0.25">
      <c r="A9" s="95"/>
      <c r="B9" s="110" t="s">
        <v>71</v>
      </c>
      <c r="C9" s="62" t="s">
        <v>949</v>
      </c>
      <c r="D9" s="94"/>
      <c r="E9" s="94"/>
      <c r="F9" s="94"/>
      <c r="G9" s="119"/>
      <c r="H9" s="140">
        <f>D9/$D$15</f>
        <v>0</v>
      </c>
      <c r="I9" s="148"/>
    </row>
    <row r="10" spans="1:9" x14ac:dyDescent="0.25">
      <c r="A10" s="95"/>
      <c r="B10" s="110" t="s">
        <v>73</v>
      </c>
      <c r="C10" s="62" t="s">
        <v>634</v>
      </c>
      <c r="D10" s="94"/>
      <c r="E10" s="94"/>
      <c r="F10" s="94"/>
      <c r="G10" s="119"/>
      <c r="H10" s="140">
        <f>D10/$D$15</f>
        <v>0</v>
      </c>
      <c r="I10" s="148"/>
    </row>
    <row r="11" spans="1:9" x14ac:dyDescent="0.25">
      <c r="A11" s="95"/>
      <c r="B11" s="110" t="s">
        <v>74</v>
      </c>
      <c r="C11" s="62" t="s">
        <v>635</v>
      </c>
      <c r="D11" s="94"/>
      <c r="E11" s="94"/>
      <c r="F11" s="94"/>
      <c r="G11" s="119"/>
      <c r="H11" s="140">
        <f>D11/$D$15</f>
        <v>0</v>
      </c>
      <c r="I11" s="148"/>
    </row>
    <row r="12" spans="1:9" x14ac:dyDescent="0.25">
      <c r="A12" s="95"/>
      <c r="B12" s="110" t="s">
        <v>76</v>
      </c>
      <c r="C12" s="62" t="s">
        <v>108</v>
      </c>
      <c r="D12" s="94"/>
      <c r="E12" s="94"/>
      <c r="F12" s="94"/>
      <c r="G12" s="119"/>
      <c r="H12" s="140">
        <f>D12/$D$15</f>
        <v>0</v>
      </c>
      <c r="I12" s="148"/>
    </row>
    <row r="13" spans="1:9" x14ac:dyDescent="0.25">
      <c r="B13" s="110" t="s">
        <v>13</v>
      </c>
      <c r="C13" s="5" t="s">
        <v>600</v>
      </c>
      <c r="D13" s="96"/>
      <c r="E13" s="96"/>
      <c r="F13" s="96"/>
      <c r="G13" s="120"/>
      <c r="H13" s="140">
        <f>D13/$D$15</f>
        <v>0</v>
      </c>
      <c r="I13" s="149"/>
    </row>
    <row r="14" spans="1:9" ht="15.75" thickBot="1" x14ac:dyDescent="0.3">
      <c r="B14" s="111"/>
      <c r="C14" s="97"/>
      <c r="D14" s="98"/>
      <c r="E14" s="98"/>
      <c r="F14" s="98"/>
      <c r="G14" s="121"/>
      <c r="H14" s="141"/>
      <c r="I14" s="150"/>
    </row>
    <row r="15" spans="1:9" ht="15.75" thickTop="1" x14ac:dyDescent="0.25">
      <c r="B15" s="112" t="s">
        <v>83</v>
      </c>
      <c r="C15" s="92" t="s">
        <v>663</v>
      </c>
      <c r="D15" s="99">
        <f>D4-SUM(D6:D14)</f>
        <v>1431</v>
      </c>
      <c r="E15" s="99">
        <f>E4-SUM(E7:E14)</f>
        <v>1431</v>
      </c>
      <c r="F15" s="99">
        <f>F4-SUM(F7:F14)</f>
        <v>1431</v>
      </c>
      <c r="G15" s="122">
        <f>G4-SUM(G7:G14)</f>
        <v>1431</v>
      </c>
      <c r="H15" s="142"/>
      <c r="I15" s="151"/>
    </row>
    <row r="16" spans="1:9" ht="15.75" thickBot="1" x14ac:dyDescent="0.3">
      <c r="B16" s="111" t="s">
        <v>84</v>
      </c>
      <c r="C16" s="100" t="s">
        <v>664</v>
      </c>
      <c r="D16" s="101"/>
      <c r="E16" s="101"/>
      <c r="F16" s="102"/>
      <c r="G16" s="123"/>
      <c r="H16" s="143"/>
      <c r="I16" s="152"/>
    </row>
    <row r="17" spans="2:9" ht="15.75" thickTop="1" x14ac:dyDescent="0.25">
      <c r="B17" s="113" t="s">
        <v>85</v>
      </c>
      <c r="C17" s="114" t="s">
        <v>665</v>
      </c>
      <c r="D17" s="115">
        <f>D15*D16</f>
        <v>0</v>
      </c>
      <c r="E17" s="115">
        <f>E15*E16</f>
        <v>0</v>
      </c>
      <c r="F17" s="115">
        <f>F15*F16</f>
        <v>0</v>
      </c>
      <c r="G17" s="124">
        <f>G15*G16</f>
        <v>0</v>
      </c>
      <c r="H17" s="144"/>
      <c r="I17" s="153"/>
    </row>
    <row r="19" spans="2:9" x14ac:dyDescent="0.25">
      <c r="B19" s="134" t="s">
        <v>588</v>
      </c>
      <c r="C19" s="135"/>
      <c r="D19" s="135"/>
      <c r="E19" s="135"/>
      <c r="F19" s="135"/>
      <c r="G19" s="135"/>
      <c r="H19" s="136"/>
      <c r="I19" s="136"/>
    </row>
    <row r="20" spans="2:9" ht="30" x14ac:dyDescent="0.25">
      <c r="B20" s="107" t="s">
        <v>658</v>
      </c>
      <c r="C20" s="20"/>
      <c r="D20" s="19" t="s">
        <v>636</v>
      </c>
      <c r="E20" s="19" t="s">
        <v>637</v>
      </c>
      <c r="F20" s="19" t="s">
        <v>638</v>
      </c>
      <c r="G20" s="116" t="s">
        <v>659</v>
      </c>
      <c r="H20" s="137" t="s">
        <v>660</v>
      </c>
      <c r="I20" s="145" t="s">
        <v>661</v>
      </c>
    </row>
    <row r="21" spans="2:9" ht="15.75" thickBot="1" x14ac:dyDescent="0.3">
      <c r="B21" s="108"/>
      <c r="C21" s="90" t="s">
        <v>951</v>
      </c>
      <c r="D21" s="91">
        <f>'1. ProductionBudgetResume-EUR'!D81</f>
        <v>0</v>
      </c>
      <c r="E21" s="91">
        <f>D21</f>
        <v>0</v>
      </c>
      <c r="F21" s="91">
        <f>E21</f>
        <v>0</v>
      </c>
      <c r="G21" s="91">
        <f>F21</f>
        <v>0</v>
      </c>
      <c r="H21" s="138"/>
      <c r="I21" s="146"/>
    </row>
    <row r="22" spans="2:9" ht="15.75" thickTop="1" x14ac:dyDescent="0.25">
      <c r="B22" s="109" t="s">
        <v>662</v>
      </c>
      <c r="C22" s="92"/>
      <c r="D22" s="93"/>
      <c r="E22" s="93"/>
      <c r="F22" s="93"/>
      <c r="G22" s="93"/>
      <c r="H22" s="139"/>
      <c r="I22" s="147"/>
    </row>
    <row r="23" spans="2:9" x14ac:dyDescent="0.25">
      <c r="B23" s="110" t="s">
        <v>107</v>
      </c>
      <c r="C23" s="62" t="s">
        <v>636</v>
      </c>
      <c r="D23" s="94"/>
      <c r="E23" s="94"/>
      <c r="F23" s="94"/>
      <c r="G23" s="94"/>
      <c r="H23" s="140" t="e">
        <f t="shared" ref="H23:H30" si="0">D23/$D$32</f>
        <v>#DIV/0!</v>
      </c>
      <c r="I23" s="148"/>
    </row>
    <row r="24" spans="2:9" x14ac:dyDescent="0.25">
      <c r="B24" s="110" t="s">
        <v>106</v>
      </c>
      <c r="C24" s="62" t="s">
        <v>637</v>
      </c>
      <c r="D24" s="94"/>
      <c r="E24" s="94"/>
      <c r="F24" s="94"/>
      <c r="G24" s="94"/>
      <c r="H24" s="140" t="e">
        <f t="shared" si="0"/>
        <v>#DIV/0!</v>
      </c>
      <c r="I24" s="148"/>
    </row>
    <row r="25" spans="2:9" x14ac:dyDescent="0.25">
      <c r="B25" s="110">
        <v>10</v>
      </c>
      <c r="C25" s="62" t="s">
        <v>638</v>
      </c>
      <c r="D25" s="94"/>
      <c r="E25" s="94"/>
      <c r="F25" s="94"/>
      <c r="G25" s="94"/>
      <c r="H25" s="140" t="e">
        <f t="shared" si="0"/>
        <v>#DIV/0!</v>
      </c>
      <c r="I25" s="148"/>
    </row>
    <row r="26" spans="2:9" x14ac:dyDescent="0.25">
      <c r="B26" s="110" t="s">
        <v>71</v>
      </c>
      <c r="C26" s="62" t="s">
        <v>949</v>
      </c>
      <c r="D26" s="94"/>
      <c r="E26" s="94"/>
      <c r="F26" s="94"/>
      <c r="G26" s="94"/>
      <c r="H26" s="140" t="e">
        <f t="shared" si="0"/>
        <v>#DIV/0!</v>
      </c>
      <c r="I26" s="148"/>
    </row>
    <row r="27" spans="2:9" x14ac:dyDescent="0.25">
      <c r="B27" s="110" t="s">
        <v>73</v>
      </c>
      <c r="C27" s="62" t="s">
        <v>634</v>
      </c>
      <c r="D27" s="94"/>
      <c r="E27" s="94"/>
      <c r="F27" s="94"/>
      <c r="G27" s="94"/>
      <c r="H27" s="140" t="e">
        <f t="shared" si="0"/>
        <v>#DIV/0!</v>
      </c>
      <c r="I27" s="148"/>
    </row>
    <row r="28" spans="2:9" x14ac:dyDescent="0.25">
      <c r="B28" s="110" t="s">
        <v>74</v>
      </c>
      <c r="C28" s="62" t="s">
        <v>635</v>
      </c>
      <c r="D28" s="94"/>
      <c r="E28" s="94"/>
      <c r="F28" s="94"/>
      <c r="G28" s="94"/>
      <c r="H28" s="140" t="e">
        <f t="shared" si="0"/>
        <v>#DIV/0!</v>
      </c>
      <c r="I28" s="148"/>
    </row>
    <row r="29" spans="2:9" x14ac:dyDescent="0.25">
      <c r="B29" s="110" t="s">
        <v>76</v>
      </c>
      <c r="C29" s="62" t="s">
        <v>108</v>
      </c>
      <c r="D29" s="94"/>
      <c r="E29" s="94"/>
      <c r="F29" s="94"/>
      <c r="G29" s="94"/>
      <c r="H29" s="140" t="e">
        <f t="shared" si="0"/>
        <v>#DIV/0!</v>
      </c>
      <c r="I29" s="148"/>
    </row>
    <row r="30" spans="2:9" x14ac:dyDescent="0.25">
      <c r="B30" s="110" t="s">
        <v>13</v>
      </c>
      <c r="C30" s="62" t="s">
        <v>600</v>
      </c>
      <c r="D30" s="96"/>
      <c r="E30" s="96"/>
      <c r="F30" s="96"/>
      <c r="G30" s="96"/>
      <c r="H30" s="140" t="e">
        <f t="shared" si="0"/>
        <v>#DIV/0!</v>
      </c>
      <c r="I30" s="149"/>
    </row>
    <row r="31" spans="2:9" ht="15.75" thickBot="1" x14ac:dyDescent="0.3">
      <c r="B31" s="111"/>
      <c r="C31" s="97"/>
      <c r="D31" s="98"/>
      <c r="E31" s="98"/>
      <c r="F31" s="98"/>
      <c r="G31" s="98"/>
      <c r="H31" s="141"/>
      <c r="I31" s="150"/>
    </row>
    <row r="32" spans="2:9" ht="15.75" thickTop="1" x14ac:dyDescent="0.25">
      <c r="B32" s="112" t="s">
        <v>83</v>
      </c>
      <c r="C32" s="92" t="s">
        <v>663</v>
      </c>
      <c r="D32" s="99">
        <f>D21-SUM(D23:D31)</f>
        <v>0</v>
      </c>
      <c r="E32" s="99">
        <f>E21-SUM(E24:E31)</f>
        <v>0</v>
      </c>
      <c r="F32" s="99">
        <f>F21-SUM(F24:F31)</f>
        <v>0</v>
      </c>
      <c r="G32" s="99">
        <f>G21-SUM(G24:G31)</f>
        <v>0</v>
      </c>
      <c r="H32" s="142"/>
      <c r="I32" s="151"/>
    </row>
    <row r="33" spans="2:9" ht="15.75" thickBot="1" x14ac:dyDescent="0.3">
      <c r="B33" s="111" t="s">
        <v>84</v>
      </c>
      <c r="C33" s="100" t="s">
        <v>664</v>
      </c>
      <c r="D33" s="101"/>
      <c r="E33" s="101"/>
      <c r="F33" s="102"/>
      <c r="G33" s="102"/>
      <c r="H33" s="143"/>
      <c r="I33" s="152"/>
    </row>
    <row r="34" spans="2:9" ht="15.75" thickTop="1" x14ac:dyDescent="0.25">
      <c r="B34" s="113" t="s">
        <v>85</v>
      </c>
      <c r="C34" s="114" t="s">
        <v>665</v>
      </c>
      <c r="D34" s="115">
        <f>D32*D33</f>
        <v>0</v>
      </c>
      <c r="E34" s="115">
        <f>E32*E33</f>
        <v>0</v>
      </c>
      <c r="F34" s="115">
        <f>F32*F33</f>
        <v>0</v>
      </c>
      <c r="G34" s="115">
        <f>G32*G33</f>
        <v>0</v>
      </c>
      <c r="H34" s="144"/>
      <c r="I34" s="153"/>
    </row>
    <row r="36" spans="2:9" x14ac:dyDescent="0.25">
      <c r="B36" s="134" t="s">
        <v>589</v>
      </c>
      <c r="C36" s="135"/>
      <c r="D36" s="135"/>
      <c r="E36" s="135"/>
      <c r="F36" s="135"/>
      <c r="G36" s="135"/>
      <c r="H36" s="136"/>
      <c r="I36" s="136"/>
    </row>
    <row r="37" spans="2:9" ht="30" x14ac:dyDescent="0.25">
      <c r="B37" s="107" t="s">
        <v>658</v>
      </c>
      <c r="C37" s="20"/>
      <c r="D37" s="19" t="s">
        <v>636</v>
      </c>
      <c r="E37" s="19" t="s">
        <v>637</v>
      </c>
      <c r="F37" s="19" t="s">
        <v>638</v>
      </c>
      <c r="G37" s="116" t="s">
        <v>659</v>
      </c>
      <c r="H37" s="137" t="s">
        <v>660</v>
      </c>
      <c r="I37" s="145" t="s">
        <v>661</v>
      </c>
    </row>
    <row r="38" spans="2:9" ht="15.75" thickBot="1" x14ac:dyDescent="0.3">
      <c r="B38" s="108"/>
      <c r="C38" s="90" t="s">
        <v>951</v>
      </c>
      <c r="D38" s="91">
        <f>'1. ProductionBudgetResume-EUR'!F81</f>
        <v>0</v>
      </c>
      <c r="E38" s="91">
        <f>D38</f>
        <v>0</v>
      </c>
      <c r="F38" s="91">
        <f>E38</f>
        <v>0</v>
      </c>
      <c r="G38" s="91">
        <f>F38</f>
        <v>0</v>
      </c>
      <c r="H38" s="138"/>
      <c r="I38" s="146"/>
    </row>
    <row r="39" spans="2:9" ht="15.75" thickTop="1" x14ac:dyDescent="0.25">
      <c r="B39" s="109" t="s">
        <v>662</v>
      </c>
      <c r="C39" s="92"/>
      <c r="D39" s="93"/>
      <c r="E39" s="93"/>
      <c r="F39" s="93"/>
      <c r="G39" s="93"/>
      <c r="H39" s="139"/>
      <c r="I39" s="147"/>
    </row>
    <row r="40" spans="2:9" x14ac:dyDescent="0.25">
      <c r="B40" s="110" t="s">
        <v>107</v>
      </c>
      <c r="C40" s="62" t="s">
        <v>636</v>
      </c>
      <c r="D40" s="94"/>
      <c r="E40" s="94"/>
      <c r="F40" s="94"/>
      <c r="G40" s="94"/>
      <c r="H40" s="140" t="e">
        <f t="shared" ref="H40:H47" si="1">D40/$D$49</f>
        <v>#DIV/0!</v>
      </c>
      <c r="I40" s="148"/>
    </row>
    <row r="41" spans="2:9" x14ac:dyDescent="0.25">
      <c r="B41" s="110" t="s">
        <v>106</v>
      </c>
      <c r="C41" s="62" t="s">
        <v>637</v>
      </c>
      <c r="D41" s="94"/>
      <c r="E41" s="94"/>
      <c r="F41" s="94"/>
      <c r="G41" s="94"/>
      <c r="H41" s="140" t="e">
        <f t="shared" si="1"/>
        <v>#DIV/0!</v>
      </c>
      <c r="I41" s="148"/>
    </row>
    <row r="42" spans="2:9" x14ac:dyDescent="0.25">
      <c r="B42" s="110">
        <v>10</v>
      </c>
      <c r="C42" s="62" t="s">
        <v>638</v>
      </c>
      <c r="D42" s="94"/>
      <c r="E42" s="94"/>
      <c r="F42" s="94"/>
      <c r="G42" s="94"/>
      <c r="H42" s="140" t="e">
        <f t="shared" si="1"/>
        <v>#DIV/0!</v>
      </c>
      <c r="I42" s="148"/>
    </row>
    <row r="43" spans="2:9" x14ac:dyDescent="0.25">
      <c r="B43" s="110" t="s">
        <v>71</v>
      </c>
      <c r="C43" s="62" t="s">
        <v>949</v>
      </c>
      <c r="D43" s="94"/>
      <c r="E43" s="94"/>
      <c r="F43" s="94"/>
      <c r="G43" s="94"/>
      <c r="H43" s="140" t="e">
        <f t="shared" si="1"/>
        <v>#DIV/0!</v>
      </c>
      <c r="I43" s="148"/>
    </row>
    <row r="44" spans="2:9" x14ac:dyDescent="0.25">
      <c r="B44" s="110" t="s">
        <v>73</v>
      </c>
      <c r="C44" s="62" t="s">
        <v>634</v>
      </c>
      <c r="D44" s="94"/>
      <c r="E44" s="94"/>
      <c r="F44" s="94"/>
      <c r="G44" s="94"/>
      <c r="H44" s="140" t="e">
        <f t="shared" si="1"/>
        <v>#DIV/0!</v>
      </c>
      <c r="I44" s="148"/>
    </row>
    <row r="45" spans="2:9" x14ac:dyDescent="0.25">
      <c r="B45" s="110" t="s">
        <v>74</v>
      </c>
      <c r="C45" s="62" t="s">
        <v>635</v>
      </c>
      <c r="D45" s="94"/>
      <c r="E45" s="94"/>
      <c r="F45" s="94"/>
      <c r="G45" s="94"/>
      <c r="H45" s="140" t="e">
        <f t="shared" si="1"/>
        <v>#DIV/0!</v>
      </c>
      <c r="I45" s="148"/>
    </row>
    <row r="46" spans="2:9" x14ac:dyDescent="0.25">
      <c r="B46" s="110" t="s">
        <v>76</v>
      </c>
      <c r="C46" s="62" t="s">
        <v>108</v>
      </c>
      <c r="D46" s="94"/>
      <c r="E46" s="94"/>
      <c r="F46" s="94"/>
      <c r="G46" s="94"/>
      <c r="H46" s="140" t="e">
        <f t="shared" si="1"/>
        <v>#DIV/0!</v>
      </c>
      <c r="I46" s="148"/>
    </row>
    <row r="47" spans="2:9" x14ac:dyDescent="0.25">
      <c r="B47" s="110" t="s">
        <v>13</v>
      </c>
      <c r="C47" s="62" t="s">
        <v>600</v>
      </c>
      <c r="D47" s="96"/>
      <c r="E47" s="96"/>
      <c r="F47" s="96"/>
      <c r="G47" s="96"/>
      <c r="H47" s="140" t="e">
        <f t="shared" si="1"/>
        <v>#DIV/0!</v>
      </c>
      <c r="I47" s="149"/>
    </row>
    <row r="48" spans="2:9" ht="15.75" thickBot="1" x14ac:dyDescent="0.3">
      <c r="B48" s="111"/>
      <c r="C48" s="97"/>
      <c r="D48" s="98"/>
      <c r="E48" s="98"/>
      <c r="F48" s="98"/>
      <c r="G48" s="98"/>
      <c r="H48" s="141"/>
      <c r="I48" s="150"/>
    </row>
    <row r="49" spans="2:9" ht="15.75" thickTop="1" x14ac:dyDescent="0.25">
      <c r="B49" s="112" t="s">
        <v>83</v>
      </c>
      <c r="C49" s="92" t="s">
        <v>663</v>
      </c>
      <c r="D49" s="99">
        <f>D38-SUM(D40:D48)</f>
        <v>0</v>
      </c>
      <c r="E49" s="99">
        <f>E38-SUM(E41:E48)</f>
        <v>0</v>
      </c>
      <c r="F49" s="99">
        <f>F38-SUM(F41:F48)</f>
        <v>0</v>
      </c>
      <c r="G49" s="99">
        <f>G38-SUM(G41:G48)</f>
        <v>0</v>
      </c>
      <c r="H49" s="142"/>
      <c r="I49" s="151"/>
    </row>
    <row r="50" spans="2:9" ht="15.75" thickBot="1" x14ac:dyDescent="0.3">
      <c r="B50" s="111" t="s">
        <v>84</v>
      </c>
      <c r="C50" s="100" t="s">
        <v>664</v>
      </c>
      <c r="D50" s="101"/>
      <c r="E50" s="101"/>
      <c r="F50" s="102"/>
      <c r="G50" s="102"/>
      <c r="H50" s="143"/>
      <c r="I50" s="152"/>
    </row>
    <row r="51" spans="2:9" ht="15.75" thickTop="1" x14ac:dyDescent="0.25">
      <c r="B51" s="113" t="s">
        <v>85</v>
      </c>
      <c r="C51" s="114" t="s">
        <v>665</v>
      </c>
      <c r="D51" s="115">
        <f>D49*D50</f>
        <v>0</v>
      </c>
      <c r="E51" s="115">
        <f>E49*E50</f>
        <v>0</v>
      </c>
      <c r="F51" s="115">
        <f>F49*F50</f>
        <v>0</v>
      </c>
      <c r="G51" s="115">
        <f>G49*G50</f>
        <v>0</v>
      </c>
      <c r="H51" s="144"/>
      <c r="I51" s="153"/>
    </row>
    <row r="53" spans="2:9" x14ac:dyDescent="0.25">
      <c r="B53" s="134" t="s">
        <v>590</v>
      </c>
      <c r="C53" s="135"/>
      <c r="D53" s="135"/>
      <c r="E53" s="135"/>
      <c r="F53" s="135"/>
      <c r="G53" s="135"/>
      <c r="H53" s="136"/>
      <c r="I53" s="136"/>
    </row>
    <row r="54" spans="2:9" ht="30" x14ac:dyDescent="0.25">
      <c r="B54" s="107" t="s">
        <v>658</v>
      </c>
      <c r="C54" s="20"/>
      <c r="D54" s="19" t="s">
        <v>636</v>
      </c>
      <c r="E54" s="19" t="s">
        <v>637</v>
      </c>
      <c r="F54" s="19" t="s">
        <v>638</v>
      </c>
      <c r="G54" s="116" t="s">
        <v>659</v>
      </c>
      <c r="H54" s="137" t="s">
        <v>660</v>
      </c>
      <c r="I54" s="145" t="s">
        <v>661</v>
      </c>
    </row>
    <row r="55" spans="2:9" ht="15.75" thickBot="1" x14ac:dyDescent="0.3">
      <c r="B55" s="108"/>
      <c r="C55" s="90" t="s">
        <v>951</v>
      </c>
      <c r="D55" s="91" t="e">
        <f>'1. ProductionBudgetResume-EUR'!#REF!</f>
        <v>#REF!</v>
      </c>
      <c r="E55" s="91" t="e">
        <f>D55</f>
        <v>#REF!</v>
      </c>
      <c r="F55" s="91" t="e">
        <f>E55</f>
        <v>#REF!</v>
      </c>
      <c r="G55" s="91" t="e">
        <f>F55</f>
        <v>#REF!</v>
      </c>
      <c r="H55" s="138"/>
      <c r="I55" s="146"/>
    </row>
    <row r="56" spans="2:9" ht="15.75" thickTop="1" x14ac:dyDescent="0.25">
      <c r="B56" s="109" t="s">
        <v>662</v>
      </c>
      <c r="C56" s="92"/>
      <c r="D56" s="93"/>
      <c r="E56" s="93"/>
      <c r="F56" s="93"/>
      <c r="G56" s="93"/>
      <c r="H56" s="139"/>
      <c r="I56" s="147"/>
    </row>
    <row r="57" spans="2:9" x14ac:dyDescent="0.25">
      <c r="B57" s="110" t="s">
        <v>107</v>
      </c>
      <c r="C57" s="62" t="s">
        <v>636</v>
      </c>
      <c r="D57" s="94"/>
      <c r="E57" s="94"/>
      <c r="F57" s="94"/>
      <c r="G57" s="94"/>
      <c r="H57" s="140" t="e">
        <f>D57/D66</f>
        <v>#REF!</v>
      </c>
      <c r="I57" s="148"/>
    </row>
    <row r="58" spans="2:9" x14ac:dyDescent="0.25">
      <c r="B58" s="110" t="s">
        <v>106</v>
      </c>
      <c r="C58" s="62" t="s">
        <v>637</v>
      </c>
      <c r="D58" s="94"/>
      <c r="E58" s="94"/>
      <c r="F58" s="94"/>
      <c r="G58" s="94"/>
      <c r="H58" s="140" t="e">
        <f t="shared" ref="H58:H64" si="2">D58/$D$49</f>
        <v>#DIV/0!</v>
      </c>
      <c r="I58" s="148"/>
    </row>
    <row r="59" spans="2:9" x14ac:dyDescent="0.25">
      <c r="B59" s="110">
        <v>10</v>
      </c>
      <c r="C59" s="62" t="s">
        <v>638</v>
      </c>
      <c r="D59" s="94"/>
      <c r="E59" s="94"/>
      <c r="F59" s="94"/>
      <c r="G59" s="94"/>
      <c r="H59" s="140" t="e">
        <f t="shared" si="2"/>
        <v>#DIV/0!</v>
      </c>
      <c r="I59" s="148"/>
    </row>
    <row r="60" spans="2:9" x14ac:dyDescent="0.25">
      <c r="B60" s="110" t="s">
        <v>71</v>
      </c>
      <c r="C60" s="62" t="s">
        <v>949</v>
      </c>
      <c r="D60" s="94"/>
      <c r="E60" s="94"/>
      <c r="F60" s="94"/>
      <c r="G60" s="94"/>
      <c r="H60" s="140" t="e">
        <f t="shared" si="2"/>
        <v>#DIV/0!</v>
      </c>
      <c r="I60" s="148"/>
    </row>
    <row r="61" spans="2:9" x14ac:dyDescent="0.25">
      <c r="B61" s="110" t="s">
        <v>73</v>
      </c>
      <c r="C61" s="62" t="s">
        <v>634</v>
      </c>
      <c r="D61" s="94"/>
      <c r="E61" s="94"/>
      <c r="F61" s="94"/>
      <c r="G61" s="94"/>
      <c r="H61" s="140" t="e">
        <f t="shared" si="2"/>
        <v>#DIV/0!</v>
      </c>
      <c r="I61" s="148"/>
    </row>
    <row r="62" spans="2:9" x14ac:dyDescent="0.25">
      <c r="B62" s="110" t="s">
        <v>74</v>
      </c>
      <c r="C62" s="62" t="s">
        <v>635</v>
      </c>
      <c r="D62" s="94"/>
      <c r="E62" s="94"/>
      <c r="F62" s="94"/>
      <c r="G62" s="94"/>
      <c r="H62" s="140" t="e">
        <f t="shared" si="2"/>
        <v>#DIV/0!</v>
      </c>
      <c r="I62" s="148"/>
    </row>
    <row r="63" spans="2:9" x14ac:dyDescent="0.25">
      <c r="B63" s="110" t="s">
        <v>76</v>
      </c>
      <c r="C63" s="62" t="s">
        <v>108</v>
      </c>
      <c r="D63" s="94"/>
      <c r="E63" s="94"/>
      <c r="F63" s="94"/>
      <c r="G63" s="94"/>
      <c r="H63" s="140" t="e">
        <f t="shared" si="2"/>
        <v>#DIV/0!</v>
      </c>
      <c r="I63" s="148"/>
    </row>
    <row r="64" spans="2:9" x14ac:dyDescent="0.25">
      <c r="B64" s="110" t="s">
        <v>13</v>
      </c>
      <c r="C64" s="62" t="s">
        <v>600</v>
      </c>
      <c r="D64" s="96"/>
      <c r="E64" s="96"/>
      <c r="F64" s="96"/>
      <c r="G64" s="96"/>
      <c r="H64" s="140" t="e">
        <f t="shared" si="2"/>
        <v>#DIV/0!</v>
      </c>
      <c r="I64" s="149"/>
    </row>
    <row r="65" spans="2:9" ht="15.75" thickBot="1" x14ac:dyDescent="0.3">
      <c r="B65" s="111"/>
      <c r="C65" s="97"/>
      <c r="D65" s="98"/>
      <c r="E65" s="98"/>
      <c r="F65" s="98"/>
      <c r="G65" s="98"/>
      <c r="H65" s="141"/>
      <c r="I65" s="150"/>
    </row>
    <row r="66" spans="2:9" ht="15.75" thickTop="1" x14ac:dyDescent="0.25">
      <c r="B66" s="112" t="s">
        <v>83</v>
      </c>
      <c r="C66" s="92" t="s">
        <v>663</v>
      </c>
      <c r="D66" s="99" t="e">
        <f>D55-SUM(D57:D65)</f>
        <v>#REF!</v>
      </c>
      <c r="E66" s="99" t="e">
        <f>E55-SUM(E58:E65)</f>
        <v>#REF!</v>
      </c>
      <c r="F66" s="99" t="e">
        <f>F55-SUM(F58:F65)</f>
        <v>#REF!</v>
      </c>
      <c r="G66" s="99" t="e">
        <f>G55-SUM(G58:G65)</f>
        <v>#REF!</v>
      </c>
      <c r="H66" s="142"/>
      <c r="I66" s="151"/>
    </row>
    <row r="67" spans="2:9" ht="15.75" thickBot="1" x14ac:dyDescent="0.3">
      <c r="B67" s="111" t="s">
        <v>84</v>
      </c>
      <c r="C67" s="100" t="s">
        <v>664</v>
      </c>
      <c r="D67" s="101"/>
      <c r="E67" s="101"/>
      <c r="F67" s="102"/>
      <c r="G67" s="102"/>
      <c r="H67" s="143"/>
      <c r="I67" s="152"/>
    </row>
    <row r="68" spans="2:9" ht="15.75" thickTop="1" x14ac:dyDescent="0.25">
      <c r="B68" s="113" t="s">
        <v>85</v>
      </c>
      <c r="C68" s="114" t="s">
        <v>665</v>
      </c>
      <c r="D68" s="115" t="e">
        <f>D66*D67</f>
        <v>#REF!</v>
      </c>
      <c r="E68" s="115" t="e">
        <f>E66*E67</f>
        <v>#REF!</v>
      </c>
      <c r="F68" s="115" t="e">
        <f>F66*F67</f>
        <v>#REF!</v>
      </c>
      <c r="G68" s="115" t="e">
        <f>G66*G67</f>
        <v>#REF!</v>
      </c>
      <c r="H68" s="144"/>
      <c r="I68" s="153"/>
    </row>
  </sheetData>
  <pageMargins left="0.7" right="0.7" top="0.75" bottom="0.75" header="0.3" footer="0.3"/>
  <pageSetup paperSize="9" scale="61"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89"/>
  <sheetViews>
    <sheetView zoomScale="120" zoomScaleNormal="120" workbookViewId="0">
      <selection activeCell="C579" sqref="C579"/>
    </sheetView>
  </sheetViews>
  <sheetFormatPr defaultColWidth="9.140625" defaultRowHeight="15" x14ac:dyDescent="0.25"/>
  <cols>
    <col min="1" max="1" width="2.5703125" style="131" customWidth="1"/>
    <col min="2" max="2" width="5.140625" style="1" customWidth="1"/>
    <col min="3" max="3" width="6.7109375" style="1" customWidth="1"/>
    <col min="4" max="4" width="9.140625" style="1"/>
    <col min="5" max="5" width="85" style="1" customWidth="1"/>
    <col min="6" max="6" width="9.140625" style="48"/>
    <col min="7" max="7" width="3" style="48" customWidth="1"/>
    <col min="8" max="8" width="6.5703125" style="48" customWidth="1"/>
    <col min="9" max="9" width="8.42578125" style="48" customWidth="1"/>
    <col min="10" max="10" width="82.7109375" style="48" bestFit="1" customWidth="1"/>
    <col min="11" max="11" width="35" style="56" bestFit="1" customWidth="1"/>
    <col min="12" max="16384" width="9.140625" style="48"/>
  </cols>
  <sheetData>
    <row r="1" spans="1:13" ht="19.5" x14ac:dyDescent="0.25">
      <c r="A1" s="180" t="s">
        <v>933</v>
      </c>
      <c r="B1" s="48"/>
      <c r="C1" s="48"/>
      <c r="D1" s="48"/>
      <c r="E1" s="56"/>
      <c r="G1" s="55" t="s">
        <v>571</v>
      </c>
    </row>
    <row r="2" spans="1:13" ht="19.5" x14ac:dyDescent="0.25">
      <c r="A2" s="180"/>
      <c r="B2" s="48"/>
      <c r="C2" s="48"/>
      <c r="D2" s="48"/>
      <c r="E2" s="56"/>
      <c r="G2" s="55"/>
    </row>
    <row r="3" spans="1:13" ht="19.5" x14ac:dyDescent="0.25">
      <c r="A3" s="180"/>
      <c r="B3" s="48"/>
      <c r="C3" s="48"/>
      <c r="D3" s="48"/>
      <c r="E3" s="56"/>
      <c r="G3" s="55"/>
    </row>
    <row r="4" spans="1:13" ht="19.5" x14ac:dyDescent="0.25">
      <c r="A4" s="44"/>
      <c r="B4" s="181"/>
      <c r="C4" s="180"/>
      <c r="D4" s="58"/>
      <c r="E4" s="59"/>
      <c r="G4" s="44"/>
      <c r="H4" s="45"/>
      <c r="I4" s="57"/>
      <c r="J4" s="58"/>
      <c r="K4" s="59"/>
    </row>
    <row r="5" spans="1:13" ht="19.5" x14ac:dyDescent="0.25">
      <c r="A5" s="44"/>
      <c r="B5" s="181"/>
      <c r="C5" s="180"/>
      <c r="D5" s="58"/>
      <c r="E5" s="59"/>
      <c r="G5" s="44"/>
      <c r="H5" s="45"/>
      <c r="I5" s="57"/>
      <c r="J5" s="58"/>
      <c r="K5" s="59"/>
    </row>
    <row r="6" spans="1:13" ht="33.75" customHeight="1" x14ac:dyDescent="0.25">
      <c r="A6" s="178"/>
      <c r="B6" s="178"/>
      <c r="C6" s="178"/>
      <c r="D6" s="178"/>
      <c r="E6" s="178"/>
      <c r="G6" s="178"/>
      <c r="H6" s="178"/>
      <c r="I6" s="178"/>
      <c r="J6" s="178"/>
      <c r="K6" s="178"/>
    </row>
    <row r="7" spans="1:13" x14ac:dyDescent="0.25">
      <c r="A7" s="44"/>
      <c r="B7" s="46"/>
      <c r="C7" s="58"/>
      <c r="D7" s="58"/>
      <c r="E7" s="59"/>
      <c r="G7" s="44"/>
      <c r="H7" s="46"/>
      <c r="I7" s="58"/>
      <c r="J7" s="58"/>
      <c r="K7" s="59"/>
    </row>
    <row r="8" spans="1:13" x14ac:dyDescent="0.25">
      <c r="A8" s="58"/>
      <c r="B8" s="48"/>
      <c r="C8" s="48"/>
      <c r="D8" s="48"/>
      <c r="E8" s="56"/>
    </row>
    <row r="9" spans="1:13" x14ac:dyDescent="0.25">
      <c r="A9" s="77" t="s">
        <v>0</v>
      </c>
      <c r="B9" s="60" t="s">
        <v>932</v>
      </c>
      <c r="C9" s="60"/>
      <c r="D9" s="60"/>
      <c r="E9" s="60"/>
      <c r="G9" s="60" t="s">
        <v>0</v>
      </c>
      <c r="H9" s="60" t="s">
        <v>1</v>
      </c>
      <c r="I9" s="60"/>
      <c r="J9" s="61"/>
    </row>
    <row r="10" spans="1:13" x14ac:dyDescent="0.25">
      <c r="A10" s="88" t="s">
        <v>2</v>
      </c>
      <c r="B10" s="62"/>
      <c r="C10" s="62"/>
      <c r="D10" s="62"/>
      <c r="E10" s="56"/>
      <c r="G10" s="62" t="s">
        <v>2</v>
      </c>
      <c r="H10" s="62"/>
      <c r="I10" s="62"/>
      <c r="J10" s="62"/>
    </row>
    <row r="11" spans="1:13" x14ac:dyDescent="0.25">
      <c r="A11" s="88"/>
      <c r="B11" s="63" t="s">
        <v>5</v>
      </c>
      <c r="C11" s="63" t="s">
        <v>596</v>
      </c>
      <c r="D11" s="62"/>
      <c r="E11" s="64"/>
      <c r="G11" s="62"/>
      <c r="H11" s="63" t="s">
        <v>5</v>
      </c>
      <c r="I11" s="63" t="s">
        <v>6</v>
      </c>
      <c r="J11" s="62"/>
      <c r="K11" s="64"/>
      <c r="L11" s="65"/>
      <c r="M11" s="66"/>
    </row>
    <row r="12" spans="1:13" x14ac:dyDescent="0.25">
      <c r="A12" s="75"/>
      <c r="B12" s="23"/>
      <c r="C12" s="23"/>
      <c r="D12" s="23" t="s">
        <v>931</v>
      </c>
      <c r="E12" s="56"/>
      <c r="G12" s="23"/>
      <c r="H12" s="23"/>
      <c r="I12" s="23"/>
      <c r="J12" s="23" t="s">
        <v>115</v>
      </c>
      <c r="L12" s="67"/>
      <c r="M12" s="66"/>
    </row>
    <row r="13" spans="1:13" x14ac:dyDescent="0.25">
      <c r="A13" s="75"/>
      <c r="B13" s="23"/>
      <c r="C13" s="23"/>
      <c r="D13" s="23" t="s">
        <v>946</v>
      </c>
      <c r="E13" s="56"/>
      <c r="G13" s="23"/>
      <c r="H13" s="23"/>
      <c r="I13" s="23"/>
      <c r="J13" s="23" t="s">
        <v>116</v>
      </c>
      <c r="L13" s="67"/>
      <c r="M13" s="66"/>
    </row>
    <row r="14" spans="1:13" x14ac:dyDescent="0.25">
      <c r="A14" s="88"/>
      <c r="B14" s="62"/>
      <c r="C14" s="23"/>
      <c r="D14" s="62" t="s">
        <v>947</v>
      </c>
      <c r="E14" s="56"/>
      <c r="G14" s="62"/>
      <c r="H14" s="62"/>
      <c r="I14" s="23"/>
      <c r="J14" s="62" t="s">
        <v>117</v>
      </c>
      <c r="L14" s="65"/>
      <c r="M14" s="66"/>
    </row>
    <row r="15" spans="1:13" x14ac:dyDescent="0.25">
      <c r="A15" s="88"/>
      <c r="B15" s="62"/>
      <c r="C15" s="23"/>
      <c r="D15" s="62" t="s">
        <v>930</v>
      </c>
      <c r="E15" s="56"/>
      <c r="G15" s="62"/>
      <c r="H15" s="62"/>
      <c r="I15" s="23"/>
      <c r="J15" s="62" t="s">
        <v>118</v>
      </c>
      <c r="L15" s="68"/>
      <c r="M15" s="66"/>
    </row>
    <row r="16" spans="1:13" x14ac:dyDescent="0.25">
      <c r="A16" s="88"/>
      <c r="B16" s="62"/>
      <c r="C16" s="23"/>
      <c r="D16" s="62" t="s">
        <v>929</v>
      </c>
      <c r="E16" s="56"/>
      <c r="G16" s="62"/>
      <c r="H16" s="62"/>
      <c r="I16" s="23"/>
      <c r="J16" s="62" t="s">
        <v>119</v>
      </c>
      <c r="L16" s="69"/>
      <c r="M16" s="66"/>
    </row>
    <row r="17" spans="1:11" x14ac:dyDescent="0.25">
      <c r="A17" s="88"/>
      <c r="B17" s="62"/>
      <c r="C17" s="62"/>
      <c r="D17" s="62"/>
      <c r="E17" s="56"/>
      <c r="G17" s="62"/>
      <c r="H17" s="62"/>
      <c r="I17" s="62"/>
      <c r="J17" s="62"/>
    </row>
    <row r="18" spans="1:11" x14ac:dyDescent="0.25">
      <c r="A18" s="88"/>
      <c r="B18" s="63" t="s">
        <v>7</v>
      </c>
      <c r="C18" s="63" t="s">
        <v>597</v>
      </c>
      <c r="D18" s="62"/>
      <c r="E18" s="56"/>
      <c r="G18" s="62"/>
      <c r="H18" s="63" t="s">
        <v>7</v>
      </c>
      <c r="I18" s="63" t="s">
        <v>8</v>
      </c>
      <c r="J18" s="62"/>
    </row>
    <row r="19" spans="1:11" x14ac:dyDescent="0.25">
      <c r="A19" s="88"/>
      <c r="B19" s="62"/>
      <c r="C19" s="62"/>
      <c r="D19" s="62" t="s">
        <v>928</v>
      </c>
      <c r="E19" s="56"/>
      <c r="G19" s="62"/>
      <c r="H19" s="62"/>
      <c r="I19" s="62"/>
      <c r="J19" s="62" t="s">
        <v>120</v>
      </c>
    </row>
    <row r="20" spans="1:11" x14ac:dyDescent="0.25">
      <c r="A20" s="88"/>
      <c r="B20" s="62"/>
      <c r="C20" s="62"/>
      <c r="D20" s="62" t="s">
        <v>927</v>
      </c>
      <c r="E20" s="56"/>
      <c r="G20" s="62"/>
      <c r="H20" s="62"/>
      <c r="I20" s="62"/>
      <c r="J20" s="62" t="s">
        <v>121</v>
      </c>
    </row>
    <row r="21" spans="1:11" x14ac:dyDescent="0.25">
      <c r="A21" s="88"/>
      <c r="B21" s="62"/>
      <c r="C21" s="62"/>
      <c r="D21" s="62" t="s">
        <v>926</v>
      </c>
      <c r="E21" s="56"/>
      <c r="G21" s="62"/>
      <c r="H21" s="62"/>
      <c r="I21" s="62"/>
      <c r="J21" s="62" t="s">
        <v>122</v>
      </c>
    </row>
    <row r="22" spans="1:11" x14ac:dyDescent="0.25">
      <c r="A22" s="88"/>
      <c r="B22" s="62"/>
      <c r="C22" s="62"/>
      <c r="D22" s="62"/>
      <c r="E22" s="56"/>
      <c r="G22" s="62"/>
      <c r="H22" s="62"/>
      <c r="I22" s="62"/>
      <c r="J22" s="62"/>
    </row>
    <row r="23" spans="1:11" x14ac:dyDescent="0.25">
      <c r="A23" s="88"/>
      <c r="B23" s="63" t="s">
        <v>9</v>
      </c>
      <c r="C23" s="63" t="s">
        <v>598</v>
      </c>
      <c r="D23" s="62"/>
      <c r="E23" s="56"/>
      <c r="G23" s="62"/>
      <c r="H23" s="63" t="s">
        <v>9</v>
      </c>
      <c r="I23" s="63" t="s">
        <v>87</v>
      </c>
      <c r="J23" s="62"/>
    </row>
    <row r="24" spans="1:11" x14ac:dyDescent="0.25">
      <c r="A24" s="88"/>
      <c r="B24" s="62"/>
      <c r="C24" s="62"/>
      <c r="D24" s="62" t="s">
        <v>953</v>
      </c>
      <c r="E24" s="56"/>
      <c r="G24" s="62"/>
      <c r="H24" s="62"/>
      <c r="I24" s="62"/>
      <c r="J24" s="62" t="s">
        <v>123</v>
      </c>
    </row>
    <row r="25" spans="1:11" x14ac:dyDescent="0.25">
      <c r="A25" s="88"/>
      <c r="B25" s="62"/>
      <c r="C25" s="62"/>
      <c r="D25" s="62" t="s">
        <v>954</v>
      </c>
      <c r="E25" s="56"/>
      <c r="G25" s="62"/>
      <c r="H25" s="62"/>
      <c r="I25" s="62"/>
      <c r="J25" s="62" t="s">
        <v>124</v>
      </c>
    </row>
    <row r="26" spans="1:11" s="71" customFormat="1" x14ac:dyDescent="0.25">
      <c r="A26" s="88"/>
      <c r="B26" s="62"/>
      <c r="C26" s="62"/>
      <c r="D26" s="62"/>
      <c r="E26" s="70"/>
      <c r="G26" s="62"/>
      <c r="H26" s="62"/>
      <c r="I26" s="62"/>
      <c r="J26" s="62"/>
      <c r="K26" s="70"/>
    </row>
    <row r="27" spans="1:11" s="71" customFormat="1" x14ac:dyDescent="0.25">
      <c r="A27" s="88"/>
      <c r="B27" s="63" t="s">
        <v>11</v>
      </c>
      <c r="C27" s="63" t="s">
        <v>599</v>
      </c>
      <c r="D27" s="63"/>
      <c r="E27" s="70"/>
      <c r="G27" s="62"/>
      <c r="H27" s="63" t="s">
        <v>11</v>
      </c>
      <c r="I27" s="63" t="s">
        <v>12</v>
      </c>
      <c r="J27" s="63"/>
      <c r="K27" s="70"/>
    </row>
    <row r="28" spans="1:11" s="71" customFormat="1" x14ac:dyDescent="0.25">
      <c r="A28" s="88"/>
      <c r="B28" s="63"/>
      <c r="C28" s="23"/>
      <c r="D28" s="23" t="s">
        <v>925</v>
      </c>
      <c r="E28" s="70"/>
      <c r="G28" s="62"/>
      <c r="H28" s="63"/>
      <c r="I28" s="23"/>
      <c r="J28" s="23" t="s">
        <v>125</v>
      </c>
      <c r="K28" s="70"/>
    </row>
    <row r="29" spans="1:11" s="71" customFormat="1" x14ac:dyDescent="0.25">
      <c r="A29" s="88"/>
      <c r="B29" s="63"/>
      <c r="C29" s="23"/>
      <c r="D29" s="23" t="s">
        <v>924</v>
      </c>
      <c r="E29" s="70"/>
      <c r="G29" s="62"/>
      <c r="H29" s="63"/>
      <c r="I29" s="23"/>
      <c r="J29" s="23" t="s">
        <v>126</v>
      </c>
      <c r="K29" s="70"/>
    </row>
    <row r="30" spans="1:11" s="71" customFormat="1" x14ac:dyDescent="0.25">
      <c r="A30" s="88"/>
      <c r="B30" s="63"/>
      <c r="C30" s="23"/>
      <c r="D30" s="23" t="s">
        <v>923</v>
      </c>
      <c r="E30" s="70"/>
      <c r="G30" s="62"/>
      <c r="H30" s="63"/>
      <c r="I30" s="23"/>
      <c r="J30" s="23" t="s">
        <v>572</v>
      </c>
      <c r="K30" s="70"/>
    </row>
    <row r="31" spans="1:11" s="71" customFormat="1" x14ac:dyDescent="0.25">
      <c r="A31" s="88"/>
      <c r="B31" s="63"/>
      <c r="C31" s="23"/>
      <c r="D31" s="23" t="s">
        <v>922</v>
      </c>
      <c r="E31" s="70"/>
      <c r="G31" s="62"/>
      <c r="H31" s="63"/>
      <c r="I31" s="23"/>
      <c r="J31" s="23" t="s">
        <v>127</v>
      </c>
      <c r="K31" s="70"/>
    </row>
    <row r="32" spans="1:11" s="71" customFormat="1" x14ac:dyDescent="0.25">
      <c r="A32" s="88"/>
      <c r="B32" s="62"/>
      <c r="C32" s="23"/>
      <c r="D32" s="62" t="s">
        <v>921</v>
      </c>
      <c r="E32" s="70"/>
      <c r="G32" s="62"/>
      <c r="H32" s="62"/>
      <c r="I32" s="23"/>
      <c r="J32" s="62" t="s">
        <v>128</v>
      </c>
      <c r="K32" s="70"/>
    </row>
    <row r="33" spans="1:11" s="71" customFormat="1" x14ac:dyDescent="0.25">
      <c r="A33" s="88"/>
      <c r="B33" s="62"/>
      <c r="C33" s="62"/>
      <c r="D33" s="62"/>
      <c r="E33" s="70"/>
      <c r="G33" s="62"/>
      <c r="H33" s="62"/>
      <c r="I33" s="62"/>
      <c r="J33" s="62"/>
      <c r="K33" s="70"/>
    </row>
    <row r="34" spans="1:11" s="71" customFormat="1" x14ac:dyDescent="0.25">
      <c r="A34" s="182"/>
      <c r="B34" s="63" t="s">
        <v>13</v>
      </c>
      <c r="C34" s="63" t="s">
        <v>600</v>
      </c>
      <c r="D34" s="63"/>
      <c r="E34" s="70"/>
      <c r="G34" s="63"/>
      <c r="H34" s="63" t="s">
        <v>13</v>
      </c>
      <c r="I34" s="63" t="s">
        <v>93</v>
      </c>
      <c r="J34" s="63"/>
      <c r="K34" s="70"/>
    </row>
    <row r="35" spans="1:11" s="71" customFormat="1" x14ac:dyDescent="0.25">
      <c r="A35" s="182"/>
      <c r="B35" s="63"/>
      <c r="C35" s="23"/>
      <c r="D35" s="62" t="s">
        <v>920</v>
      </c>
      <c r="E35" s="70"/>
      <c r="G35" s="63"/>
      <c r="H35" s="63"/>
      <c r="I35" s="23"/>
      <c r="J35" s="62" t="s">
        <v>129</v>
      </c>
      <c r="K35" s="70"/>
    </row>
    <row r="36" spans="1:11" s="71" customFormat="1" x14ac:dyDescent="0.25">
      <c r="A36" s="182"/>
      <c r="B36" s="63"/>
      <c r="C36" s="23"/>
      <c r="D36" s="23" t="s">
        <v>919</v>
      </c>
      <c r="E36" s="70"/>
      <c r="G36" s="63"/>
      <c r="H36" s="63"/>
      <c r="I36" s="23"/>
      <c r="J36" s="23" t="s">
        <v>130</v>
      </c>
      <c r="K36" s="70"/>
    </row>
    <row r="37" spans="1:11" s="71" customFormat="1" x14ac:dyDescent="0.25">
      <c r="A37" s="182"/>
      <c r="B37" s="63"/>
      <c r="C37" s="23"/>
      <c r="D37" s="23" t="s">
        <v>955</v>
      </c>
      <c r="E37" s="70"/>
      <c r="G37" s="63"/>
      <c r="H37" s="63"/>
      <c r="I37" s="23"/>
      <c r="J37" s="23" t="s">
        <v>131</v>
      </c>
      <c r="K37" s="70"/>
    </row>
    <row r="38" spans="1:11" s="71" customFormat="1" x14ac:dyDescent="0.25">
      <c r="A38" s="182"/>
      <c r="B38" s="63"/>
      <c r="C38" s="23"/>
      <c r="D38" s="23" t="s">
        <v>956</v>
      </c>
      <c r="E38" s="70"/>
      <c r="G38" s="63"/>
      <c r="H38" s="63"/>
      <c r="I38" s="23"/>
      <c r="J38" s="23" t="s">
        <v>132</v>
      </c>
      <c r="K38" s="70"/>
    </row>
    <row r="39" spans="1:11" s="71" customFormat="1" x14ac:dyDescent="0.25">
      <c r="A39" s="182"/>
      <c r="B39" s="63"/>
      <c r="C39" s="23"/>
      <c r="D39" s="23" t="s">
        <v>957</v>
      </c>
      <c r="E39" s="70"/>
      <c r="G39" s="63"/>
      <c r="H39" s="63"/>
      <c r="I39" s="23"/>
      <c r="J39" s="23" t="s">
        <v>133</v>
      </c>
      <c r="K39" s="70"/>
    </row>
    <row r="40" spans="1:11" s="71" customFormat="1" x14ac:dyDescent="0.25">
      <c r="A40" s="182"/>
      <c r="B40" s="63"/>
      <c r="C40" s="23"/>
      <c r="D40" s="23" t="s">
        <v>958</v>
      </c>
      <c r="E40" s="70"/>
      <c r="G40" s="63"/>
      <c r="H40" s="63"/>
      <c r="I40" s="23"/>
      <c r="J40" s="23" t="s">
        <v>536</v>
      </c>
      <c r="K40" s="70"/>
    </row>
    <row r="41" spans="1:11" s="71" customFormat="1" x14ac:dyDescent="0.25">
      <c r="A41" s="182"/>
      <c r="B41" s="63"/>
      <c r="C41" s="23"/>
      <c r="D41" s="23" t="s">
        <v>918</v>
      </c>
      <c r="E41" s="70"/>
      <c r="G41" s="63"/>
      <c r="H41" s="63"/>
      <c r="I41" s="23"/>
      <c r="J41" s="23" t="s">
        <v>134</v>
      </c>
      <c r="K41" s="70"/>
    </row>
    <row r="42" spans="1:11" s="71" customFormat="1" x14ac:dyDescent="0.25">
      <c r="A42" s="182"/>
      <c r="B42" s="63"/>
      <c r="C42" s="23"/>
      <c r="D42" s="23" t="s">
        <v>917</v>
      </c>
      <c r="E42" s="70"/>
      <c r="G42" s="63"/>
      <c r="H42" s="63"/>
      <c r="I42" s="23"/>
      <c r="J42" s="23" t="s">
        <v>135</v>
      </c>
      <c r="K42" s="70"/>
    </row>
    <row r="43" spans="1:11" x14ac:dyDescent="0.25">
      <c r="A43" s="182"/>
      <c r="B43" s="63"/>
      <c r="C43" s="23"/>
      <c r="D43" s="23" t="s">
        <v>916</v>
      </c>
      <c r="E43" s="70"/>
      <c r="G43" s="63"/>
      <c r="H43" s="63"/>
      <c r="I43" s="23"/>
      <c r="J43" s="23" t="s">
        <v>136</v>
      </c>
      <c r="K43" s="70"/>
    </row>
    <row r="44" spans="1:11" x14ac:dyDescent="0.25">
      <c r="A44" s="182"/>
      <c r="B44" s="63"/>
      <c r="C44" s="23"/>
      <c r="D44" s="23" t="s">
        <v>959</v>
      </c>
      <c r="E44" s="70"/>
      <c r="G44" s="63"/>
      <c r="H44" s="63"/>
      <c r="I44" s="23"/>
      <c r="J44" s="23" t="s">
        <v>137</v>
      </c>
      <c r="K44" s="70"/>
    </row>
    <row r="45" spans="1:11" x14ac:dyDescent="0.25">
      <c r="A45" s="182"/>
      <c r="B45" s="63"/>
      <c r="C45" s="23"/>
      <c r="D45" s="23" t="s">
        <v>960</v>
      </c>
      <c r="E45" s="70"/>
      <c r="G45" s="63"/>
      <c r="H45" s="63"/>
      <c r="I45" s="23"/>
      <c r="J45" s="23" t="s">
        <v>138</v>
      </c>
      <c r="K45" s="70"/>
    </row>
    <row r="46" spans="1:11" x14ac:dyDescent="0.25">
      <c r="A46" s="182"/>
      <c r="B46" s="63"/>
      <c r="C46" s="23"/>
      <c r="D46" s="23" t="s">
        <v>915</v>
      </c>
      <c r="E46" s="70"/>
      <c r="G46" s="63"/>
      <c r="H46" s="63"/>
      <c r="I46" s="23"/>
      <c r="J46" s="23" t="s">
        <v>139</v>
      </c>
      <c r="K46" s="70"/>
    </row>
    <row r="47" spans="1:11" x14ac:dyDescent="0.25">
      <c r="A47" s="182"/>
      <c r="B47" s="63"/>
      <c r="C47" s="23"/>
      <c r="D47" s="23" t="s">
        <v>914</v>
      </c>
      <c r="E47" s="70"/>
      <c r="G47" s="63"/>
      <c r="H47" s="63"/>
      <c r="I47" s="23"/>
      <c r="J47" s="23" t="s">
        <v>140</v>
      </c>
      <c r="K47" s="70"/>
    </row>
    <row r="48" spans="1:11" x14ac:dyDescent="0.25">
      <c r="A48" s="182"/>
      <c r="B48" s="63"/>
      <c r="C48" s="23"/>
      <c r="D48" s="23" t="s">
        <v>913</v>
      </c>
      <c r="E48" s="70"/>
      <c r="G48" s="63"/>
      <c r="H48" s="63"/>
      <c r="I48" s="23"/>
      <c r="J48" s="23" t="s">
        <v>141</v>
      </c>
      <c r="K48" s="70"/>
    </row>
    <row r="49" spans="1:11" x14ac:dyDescent="0.25">
      <c r="A49" s="182"/>
      <c r="B49" s="63"/>
      <c r="C49" s="23"/>
      <c r="D49" s="23" t="s">
        <v>142</v>
      </c>
      <c r="E49" s="70"/>
      <c r="G49" s="63"/>
      <c r="H49" s="63"/>
      <c r="I49" s="23"/>
      <c r="J49" s="23" t="s">
        <v>142</v>
      </c>
      <c r="K49" s="70"/>
    </row>
    <row r="50" spans="1:11" x14ac:dyDescent="0.25">
      <c r="A50" s="182"/>
      <c r="B50" s="63"/>
      <c r="C50" s="23"/>
      <c r="D50" s="23" t="s">
        <v>961</v>
      </c>
      <c r="E50" s="70"/>
      <c r="G50" s="63"/>
      <c r="H50" s="63"/>
      <c r="I50" s="23"/>
      <c r="J50" s="23" t="s">
        <v>143</v>
      </c>
      <c r="K50" s="70"/>
    </row>
    <row r="51" spans="1:11" x14ac:dyDescent="0.25">
      <c r="A51" s="182"/>
      <c r="B51" s="63"/>
      <c r="C51" s="23"/>
      <c r="D51" s="23" t="s">
        <v>912</v>
      </c>
      <c r="E51" s="70"/>
      <c r="G51" s="63"/>
      <c r="H51" s="63"/>
      <c r="I51" s="23"/>
      <c r="J51" s="23" t="s">
        <v>144</v>
      </c>
      <c r="K51" s="70"/>
    </row>
    <row r="52" spans="1:11" x14ac:dyDescent="0.25">
      <c r="A52" s="88"/>
      <c r="B52" s="62"/>
      <c r="C52" s="23"/>
      <c r="D52" s="62" t="s">
        <v>911</v>
      </c>
      <c r="E52" s="70"/>
      <c r="G52" s="62"/>
      <c r="H52" s="62"/>
      <c r="I52" s="23"/>
      <c r="J52" s="62" t="s">
        <v>145</v>
      </c>
      <c r="K52" s="70"/>
    </row>
    <row r="53" spans="1:11" x14ac:dyDescent="0.25">
      <c r="A53" s="88"/>
      <c r="B53" s="62"/>
      <c r="C53" s="23"/>
      <c r="D53" s="62" t="s">
        <v>910</v>
      </c>
      <c r="E53" s="70"/>
      <c r="G53" s="62"/>
      <c r="H53" s="62"/>
      <c r="I53" s="23"/>
      <c r="J53" s="62" t="s">
        <v>146</v>
      </c>
      <c r="K53" s="70"/>
    </row>
    <row r="54" spans="1:11" x14ac:dyDescent="0.25">
      <c r="A54" s="88"/>
      <c r="B54" s="62"/>
      <c r="C54" s="23"/>
      <c r="D54" s="62"/>
      <c r="E54" s="70"/>
      <c r="G54" s="62"/>
      <c r="H54" s="62"/>
      <c r="I54" s="23"/>
      <c r="J54" s="62"/>
      <c r="K54" s="70"/>
    </row>
    <row r="55" spans="1:11" x14ac:dyDescent="0.25">
      <c r="A55" s="77" t="s">
        <v>14</v>
      </c>
      <c r="B55" s="60" t="s">
        <v>601</v>
      </c>
      <c r="C55" s="60"/>
      <c r="D55" s="60"/>
      <c r="E55" s="60"/>
      <c r="G55" s="60" t="s">
        <v>14</v>
      </c>
      <c r="H55" s="60" t="s">
        <v>88</v>
      </c>
      <c r="I55" s="60"/>
      <c r="J55" s="60"/>
      <c r="K55" s="70"/>
    </row>
    <row r="56" spans="1:11" x14ac:dyDescent="0.25">
      <c r="A56" s="88" t="s">
        <v>2</v>
      </c>
      <c r="B56" s="62"/>
      <c r="C56" s="62"/>
      <c r="D56" s="62"/>
      <c r="E56" s="70"/>
      <c r="G56" s="62" t="s">
        <v>2</v>
      </c>
      <c r="H56" s="62"/>
      <c r="I56" s="62"/>
      <c r="J56" s="62"/>
      <c r="K56" s="70"/>
    </row>
    <row r="57" spans="1:11" x14ac:dyDescent="0.25">
      <c r="A57" s="182"/>
      <c r="B57" s="63" t="s">
        <v>15</v>
      </c>
      <c r="C57" s="63" t="s">
        <v>602</v>
      </c>
      <c r="D57" s="63"/>
      <c r="E57" s="70"/>
      <c r="G57" s="63"/>
      <c r="H57" s="63" t="s">
        <v>15</v>
      </c>
      <c r="I57" s="63" t="s">
        <v>147</v>
      </c>
      <c r="J57" s="63"/>
      <c r="K57" s="70"/>
    </row>
    <row r="58" spans="1:11" x14ac:dyDescent="0.25">
      <c r="A58" s="88"/>
      <c r="B58" s="62"/>
      <c r="C58" s="62"/>
      <c r="D58" s="62" t="s">
        <v>909</v>
      </c>
      <c r="E58" s="70"/>
      <c r="G58" s="62"/>
      <c r="H58" s="62"/>
      <c r="I58" s="62"/>
      <c r="J58" s="62" t="s">
        <v>104</v>
      </c>
      <c r="K58" s="70"/>
    </row>
    <row r="59" spans="1:11" x14ac:dyDescent="0.25">
      <c r="A59" s="88"/>
      <c r="B59" s="62"/>
      <c r="C59" s="62"/>
      <c r="D59" s="62" t="s">
        <v>908</v>
      </c>
      <c r="E59" s="70"/>
      <c r="G59" s="62"/>
      <c r="H59" s="62"/>
      <c r="I59" s="62"/>
      <c r="J59" s="62" t="s">
        <v>148</v>
      </c>
      <c r="K59" s="70"/>
    </row>
    <row r="60" spans="1:11" x14ac:dyDescent="0.25">
      <c r="A60" s="88"/>
      <c r="B60" s="62"/>
      <c r="C60" s="62"/>
      <c r="D60" s="62"/>
      <c r="E60" s="70"/>
      <c r="G60" s="62"/>
      <c r="H60" s="62"/>
      <c r="I60" s="62"/>
      <c r="J60" s="62"/>
      <c r="K60" s="70"/>
    </row>
    <row r="61" spans="1:11" x14ac:dyDescent="0.25">
      <c r="A61" s="182"/>
      <c r="B61" s="63" t="s">
        <v>149</v>
      </c>
      <c r="C61" s="63" t="s">
        <v>603</v>
      </c>
      <c r="D61" s="63"/>
      <c r="E61" s="70"/>
      <c r="G61" s="63"/>
      <c r="H61" s="63" t="s">
        <v>149</v>
      </c>
      <c r="I61" s="63" t="s">
        <v>94</v>
      </c>
      <c r="J61" s="63"/>
      <c r="K61" s="70"/>
    </row>
    <row r="62" spans="1:11" x14ac:dyDescent="0.25">
      <c r="A62" s="88"/>
      <c r="B62" s="62"/>
      <c r="C62" s="62"/>
      <c r="D62" s="62" t="s">
        <v>907</v>
      </c>
      <c r="E62" s="70"/>
      <c r="G62" s="62"/>
      <c r="H62" s="62"/>
      <c r="I62" s="62"/>
      <c r="J62" s="62" t="s">
        <v>150</v>
      </c>
      <c r="K62" s="70"/>
    </row>
    <row r="63" spans="1:11" x14ac:dyDescent="0.25">
      <c r="A63" s="88"/>
      <c r="B63" s="62"/>
      <c r="C63" s="62"/>
      <c r="D63" s="72" t="s">
        <v>906</v>
      </c>
      <c r="E63" s="70"/>
      <c r="G63" s="62"/>
      <c r="H63" s="62"/>
      <c r="I63" s="62"/>
      <c r="J63" s="72" t="s">
        <v>537</v>
      </c>
      <c r="K63" s="70"/>
    </row>
    <row r="64" spans="1:11" x14ac:dyDescent="0.25">
      <c r="A64" s="88"/>
      <c r="B64" s="62"/>
      <c r="C64" s="62"/>
      <c r="D64" s="62"/>
      <c r="E64" s="70"/>
      <c r="G64" s="62"/>
      <c r="H64" s="62"/>
      <c r="I64" s="62"/>
      <c r="J64" s="62"/>
      <c r="K64" s="70"/>
    </row>
    <row r="65" spans="1:11" s="71" customFormat="1" x14ac:dyDescent="0.25">
      <c r="A65" s="77" t="s">
        <v>16</v>
      </c>
      <c r="B65" s="60" t="s">
        <v>604</v>
      </c>
      <c r="C65" s="60"/>
      <c r="D65" s="60"/>
      <c r="E65" s="60"/>
      <c r="G65" s="60" t="s">
        <v>16</v>
      </c>
      <c r="H65" s="60" t="s">
        <v>17</v>
      </c>
      <c r="I65" s="60"/>
      <c r="J65" s="60"/>
      <c r="K65" s="70"/>
    </row>
    <row r="66" spans="1:11" x14ac:dyDescent="0.25">
      <c r="A66" s="88" t="s">
        <v>2</v>
      </c>
      <c r="B66" s="62"/>
      <c r="C66" s="62"/>
      <c r="D66" s="62"/>
      <c r="E66" s="70"/>
      <c r="G66" s="62" t="s">
        <v>2</v>
      </c>
      <c r="H66" s="62"/>
      <c r="I66" s="62"/>
      <c r="J66" s="62"/>
      <c r="K66" s="70"/>
    </row>
    <row r="67" spans="1:11" s="71" customFormat="1" x14ac:dyDescent="0.25">
      <c r="A67" s="182"/>
      <c r="B67" s="63" t="s">
        <v>18</v>
      </c>
      <c r="C67" s="63" t="s">
        <v>605</v>
      </c>
      <c r="D67" s="63"/>
      <c r="E67" s="70"/>
      <c r="G67" s="63"/>
      <c r="H67" s="63" t="s">
        <v>18</v>
      </c>
      <c r="I67" s="63" t="s">
        <v>19</v>
      </c>
      <c r="J67" s="63"/>
      <c r="K67" s="70"/>
    </row>
    <row r="68" spans="1:11" x14ac:dyDescent="0.25">
      <c r="A68" s="88"/>
      <c r="B68" s="62"/>
      <c r="C68" s="62"/>
      <c r="D68" s="62" t="s">
        <v>905</v>
      </c>
      <c r="E68" s="70"/>
      <c r="G68" s="62"/>
      <c r="H68" s="62"/>
      <c r="I68" s="62"/>
      <c r="J68" s="62" t="s">
        <v>151</v>
      </c>
      <c r="K68" s="70"/>
    </row>
    <row r="69" spans="1:11" x14ac:dyDescent="0.25">
      <c r="A69" s="88"/>
      <c r="B69" s="62"/>
      <c r="C69" s="62"/>
      <c r="D69" s="62" t="s">
        <v>904</v>
      </c>
      <c r="E69" s="70"/>
      <c r="G69" s="62"/>
      <c r="H69" s="62"/>
      <c r="I69" s="62"/>
      <c r="J69" s="62" t="s">
        <v>152</v>
      </c>
      <c r="K69" s="70"/>
    </row>
    <row r="70" spans="1:11" x14ac:dyDescent="0.25">
      <c r="A70" s="88"/>
      <c r="B70" s="62"/>
      <c r="C70" s="62"/>
      <c r="D70" s="62"/>
      <c r="E70" s="70"/>
      <c r="G70" s="62"/>
      <c r="H70" s="62"/>
      <c r="I70" s="62"/>
      <c r="J70" s="62"/>
      <c r="K70" s="70"/>
    </row>
    <row r="71" spans="1:11" s="71" customFormat="1" x14ac:dyDescent="0.25">
      <c r="A71" s="182"/>
      <c r="B71" s="63" t="s">
        <v>20</v>
      </c>
      <c r="C71" s="63" t="s">
        <v>607</v>
      </c>
      <c r="D71" s="63"/>
      <c r="E71" s="70"/>
      <c r="G71" s="63"/>
      <c r="H71" s="63" t="s">
        <v>20</v>
      </c>
      <c r="I71" s="63" t="s">
        <v>538</v>
      </c>
      <c r="J71" s="63"/>
      <c r="K71" s="70"/>
    </row>
    <row r="72" spans="1:11" x14ac:dyDescent="0.25">
      <c r="A72" s="88"/>
      <c r="B72" s="62"/>
      <c r="C72" s="62"/>
      <c r="D72" s="62" t="s">
        <v>903</v>
      </c>
      <c r="E72" s="70"/>
      <c r="G72" s="62"/>
      <c r="H72" s="62"/>
      <c r="I72" s="62"/>
      <c r="J72" s="62" t="s">
        <v>153</v>
      </c>
      <c r="K72" s="70"/>
    </row>
    <row r="73" spans="1:11" x14ac:dyDescent="0.25">
      <c r="A73" s="88"/>
      <c r="B73" s="62"/>
      <c r="C73" s="62"/>
      <c r="D73" s="62" t="s">
        <v>902</v>
      </c>
      <c r="E73" s="70"/>
      <c r="G73" s="62"/>
      <c r="H73" s="62"/>
      <c r="I73" s="62"/>
      <c r="J73" s="62" t="s">
        <v>154</v>
      </c>
      <c r="K73" s="70"/>
    </row>
    <row r="74" spans="1:11" x14ac:dyDescent="0.25">
      <c r="A74" s="88"/>
      <c r="B74" s="62"/>
      <c r="C74" s="62"/>
      <c r="D74" s="62" t="s">
        <v>539</v>
      </c>
      <c r="E74" s="70"/>
      <c r="G74" s="62"/>
      <c r="H74" s="62"/>
      <c r="I74" s="62"/>
      <c r="J74" s="62" t="s">
        <v>539</v>
      </c>
      <c r="K74" s="70"/>
    </row>
    <row r="75" spans="1:11" x14ac:dyDescent="0.25">
      <c r="A75" s="88"/>
      <c r="B75" s="62"/>
      <c r="C75" s="62"/>
      <c r="D75" s="62"/>
      <c r="E75" s="70"/>
      <c r="G75" s="62"/>
      <c r="H75" s="62"/>
      <c r="I75" s="62"/>
      <c r="J75" s="62"/>
      <c r="K75" s="70"/>
    </row>
    <row r="76" spans="1:11" s="71" customFormat="1" x14ac:dyDescent="0.25">
      <c r="A76" s="182"/>
      <c r="B76" s="63" t="s">
        <v>21</v>
      </c>
      <c r="C76" s="63" t="s">
        <v>606</v>
      </c>
      <c r="D76" s="63"/>
      <c r="E76" s="70"/>
      <c r="G76" s="63"/>
      <c r="H76" s="63" t="s">
        <v>21</v>
      </c>
      <c r="I76" s="63" t="s">
        <v>22</v>
      </c>
      <c r="J76" s="63"/>
      <c r="K76" s="70"/>
    </row>
    <row r="77" spans="1:11" s="71" customFormat="1" x14ac:dyDescent="0.25">
      <c r="A77" s="75"/>
      <c r="B77" s="23"/>
      <c r="C77" s="23"/>
      <c r="D77" s="23" t="s">
        <v>901</v>
      </c>
      <c r="E77" s="70"/>
      <c r="G77" s="23"/>
      <c r="H77" s="23"/>
      <c r="I77" s="23"/>
      <c r="J77" s="23" t="s">
        <v>155</v>
      </c>
      <c r="K77" s="70"/>
    </row>
    <row r="78" spans="1:11" s="71" customFormat="1" x14ac:dyDescent="0.25">
      <c r="A78" s="75"/>
      <c r="B78" s="23"/>
      <c r="C78" s="23"/>
      <c r="D78" s="23" t="s">
        <v>900</v>
      </c>
      <c r="E78" s="70"/>
      <c r="G78" s="23"/>
      <c r="H78" s="23"/>
      <c r="I78" s="23"/>
      <c r="J78" s="23" t="s">
        <v>177</v>
      </c>
      <c r="K78" s="70"/>
    </row>
    <row r="79" spans="1:11" x14ac:dyDescent="0.25">
      <c r="A79" s="88"/>
      <c r="B79" s="62"/>
      <c r="C79" s="23"/>
      <c r="D79" s="62" t="s">
        <v>899</v>
      </c>
      <c r="E79" s="70"/>
      <c r="G79" s="62"/>
      <c r="H79" s="62"/>
      <c r="I79" s="23"/>
      <c r="J79" s="62" t="s">
        <v>156</v>
      </c>
      <c r="K79" s="70"/>
    </row>
    <row r="80" spans="1:11" x14ac:dyDescent="0.25">
      <c r="A80" s="88"/>
      <c r="B80" s="62"/>
      <c r="C80" s="23"/>
      <c r="D80" s="62" t="s">
        <v>898</v>
      </c>
      <c r="E80" s="70"/>
      <c r="G80" s="62"/>
      <c r="H80" s="62"/>
      <c r="I80" s="23"/>
      <c r="J80" s="62" t="s">
        <v>157</v>
      </c>
      <c r="K80" s="70"/>
    </row>
    <row r="81" spans="1:11" x14ac:dyDescent="0.25">
      <c r="A81" s="88"/>
      <c r="B81" s="62"/>
      <c r="C81" s="62"/>
      <c r="D81" s="62"/>
      <c r="E81" s="70"/>
      <c r="G81" s="62"/>
      <c r="H81" s="62"/>
      <c r="I81" s="62"/>
      <c r="J81" s="62"/>
      <c r="K81" s="70"/>
    </row>
    <row r="82" spans="1:11" s="71" customFormat="1" x14ac:dyDescent="0.25">
      <c r="A82" s="183"/>
      <c r="B82" s="73" t="s">
        <v>534</v>
      </c>
      <c r="C82" s="73" t="s">
        <v>608</v>
      </c>
      <c r="D82" s="73"/>
      <c r="E82" s="70"/>
      <c r="G82" s="73"/>
      <c r="H82" s="73" t="s">
        <v>534</v>
      </c>
      <c r="I82" s="73" t="s">
        <v>109</v>
      </c>
      <c r="J82" s="73"/>
      <c r="K82" s="70"/>
    </row>
    <row r="83" spans="1:11" x14ac:dyDescent="0.25">
      <c r="A83" s="184"/>
      <c r="B83" s="72"/>
      <c r="C83" s="72"/>
      <c r="D83" s="72" t="s">
        <v>897</v>
      </c>
      <c r="E83" s="70"/>
      <c r="G83" s="72"/>
      <c r="H83" s="72"/>
      <c r="I83" s="72"/>
      <c r="J83" s="72" t="s">
        <v>158</v>
      </c>
      <c r="K83" s="70"/>
    </row>
    <row r="84" spans="1:11" x14ac:dyDescent="0.25">
      <c r="A84" s="184"/>
      <c r="B84" s="72"/>
      <c r="C84" s="72"/>
      <c r="D84" s="72" t="s">
        <v>896</v>
      </c>
      <c r="E84" s="70"/>
      <c r="G84" s="72"/>
      <c r="H84" s="72"/>
      <c r="I84" s="72"/>
      <c r="J84" s="72" t="s">
        <v>159</v>
      </c>
      <c r="K84" s="70"/>
    </row>
    <row r="85" spans="1:11" x14ac:dyDescent="0.25">
      <c r="A85" s="184"/>
      <c r="B85" s="72"/>
      <c r="C85" s="72"/>
      <c r="D85" s="72" t="s">
        <v>895</v>
      </c>
      <c r="E85" s="70"/>
      <c r="G85" s="72"/>
      <c r="H85" s="72"/>
      <c r="I85" s="72"/>
      <c r="J85" s="72" t="s">
        <v>160</v>
      </c>
      <c r="K85" s="70"/>
    </row>
    <row r="86" spans="1:11" x14ac:dyDescent="0.25">
      <c r="A86" s="184"/>
      <c r="B86" s="72"/>
      <c r="C86" s="72"/>
      <c r="D86" s="72" t="s">
        <v>894</v>
      </c>
      <c r="E86" s="70"/>
      <c r="G86" s="72"/>
      <c r="H86" s="72"/>
      <c r="I86" s="72"/>
      <c r="J86" s="72" t="s">
        <v>161</v>
      </c>
      <c r="K86" s="70"/>
    </row>
    <row r="87" spans="1:11" x14ac:dyDescent="0.25">
      <c r="A87" s="184"/>
      <c r="B87" s="72"/>
      <c r="C87" s="72"/>
      <c r="D87" s="72" t="s">
        <v>893</v>
      </c>
      <c r="E87" s="70"/>
      <c r="G87" s="72"/>
      <c r="H87" s="72"/>
      <c r="I87" s="72"/>
      <c r="J87" s="72" t="s">
        <v>162</v>
      </c>
      <c r="K87" s="70"/>
    </row>
    <row r="88" spans="1:11" x14ac:dyDescent="0.25">
      <c r="A88" s="184"/>
      <c r="B88" s="72"/>
      <c r="C88" s="72"/>
      <c r="D88" s="72" t="s">
        <v>892</v>
      </c>
      <c r="E88" s="70"/>
      <c r="G88" s="72"/>
      <c r="H88" s="72"/>
      <c r="I88" s="72"/>
      <c r="J88" s="72" t="s">
        <v>163</v>
      </c>
      <c r="K88" s="70"/>
    </row>
    <row r="89" spans="1:11" x14ac:dyDescent="0.25">
      <c r="A89" s="88"/>
      <c r="B89" s="23"/>
      <c r="C89" s="23"/>
      <c r="D89" s="23" t="s">
        <v>891</v>
      </c>
      <c r="E89" s="70"/>
      <c r="G89" s="62"/>
      <c r="H89" s="23"/>
      <c r="I89" s="23"/>
      <c r="J89" s="23" t="s">
        <v>548</v>
      </c>
      <c r="K89" s="70"/>
    </row>
    <row r="90" spans="1:11" x14ac:dyDescent="0.25">
      <c r="A90" s="88"/>
      <c r="B90" s="23"/>
      <c r="C90" s="23"/>
      <c r="D90" s="23" t="s">
        <v>890</v>
      </c>
      <c r="E90" s="70"/>
      <c r="G90" s="62"/>
      <c r="H90" s="23"/>
      <c r="I90" s="23"/>
      <c r="J90" s="23" t="s">
        <v>252</v>
      </c>
      <c r="K90" s="70"/>
    </row>
    <row r="91" spans="1:11" x14ac:dyDescent="0.25">
      <c r="A91" s="88"/>
      <c r="B91" s="23"/>
      <c r="C91" s="23"/>
      <c r="D91" s="23" t="s">
        <v>962</v>
      </c>
      <c r="E91" s="70"/>
      <c r="G91" s="62"/>
      <c r="H91" s="23"/>
      <c r="I91" s="23"/>
      <c r="J91" s="23" t="s">
        <v>549</v>
      </c>
      <c r="K91" s="70"/>
    </row>
    <row r="92" spans="1:11" x14ac:dyDescent="0.25">
      <c r="A92" s="88"/>
      <c r="B92" s="62"/>
      <c r="C92" s="23"/>
      <c r="D92" s="62" t="s">
        <v>889</v>
      </c>
      <c r="E92" s="70"/>
      <c r="G92" s="62"/>
      <c r="H92" s="62"/>
      <c r="I92" s="23"/>
      <c r="J92" s="62" t="s">
        <v>251</v>
      </c>
      <c r="K92" s="70"/>
    </row>
    <row r="93" spans="1:11" x14ac:dyDescent="0.25">
      <c r="A93" s="184"/>
      <c r="B93" s="72"/>
      <c r="C93" s="72"/>
      <c r="D93" s="72"/>
      <c r="E93" s="70"/>
      <c r="G93" s="72"/>
      <c r="H93" s="72"/>
      <c r="I93" s="72"/>
      <c r="J93" s="72"/>
      <c r="K93" s="70"/>
    </row>
    <row r="94" spans="1:11" s="71" customFormat="1" x14ac:dyDescent="0.25">
      <c r="A94" s="77" t="s">
        <v>23</v>
      </c>
      <c r="B94" s="60" t="s">
        <v>24</v>
      </c>
      <c r="C94" s="60"/>
      <c r="D94" s="60"/>
      <c r="E94" s="60"/>
      <c r="G94" s="60" t="s">
        <v>23</v>
      </c>
      <c r="H94" s="60" t="s">
        <v>24</v>
      </c>
      <c r="I94" s="60"/>
      <c r="J94" s="60"/>
      <c r="K94" s="74"/>
    </row>
    <row r="95" spans="1:11" x14ac:dyDescent="0.25">
      <c r="A95" s="88" t="s">
        <v>2</v>
      </c>
      <c r="B95" s="62"/>
      <c r="C95" s="62"/>
      <c r="D95" s="62"/>
      <c r="E95" s="70"/>
      <c r="G95" s="62" t="s">
        <v>2</v>
      </c>
      <c r="H95" s="62"/>
      <c r="I95" s="62"/>
      <c r="J95" s="62"/>
      <c r="K95" s="70"/>
    </row>
    <row r="96" spans="1:11" x14ac:dyDescent="0.25">
      <c r="A96" s="88"/>
      <c r="B96" s="63" t="s">
        <v>25</v>
      </c>
      <c r="C96" s="63" t="s">
        <v>609</v>
      </c>
      <c r="D96" s="63"/>
      <c r="E96" s="70"/>
      <c r="G96" s="62"/>
      <c r="H96" s="63" t="s">
        <v>25</v>
      </c>
      <c r="I96" s="63" t="s">
        <v>26</v>
      </c>
      <c r="J96" s="63"/>
      <c r="K96" s="70"/>
    </row>
    <row r="97" spans="1:11" x14ac:dyDescent="0.25">
      <c r="A97" s="88"/>
      <c r="B97" s="62"/>
      <c r="C97" s="62"/>
      <c r="D97" s="62" t="s">
        <v>963</v>
      </c>
      <c r="E97" s="70"/>
      <c r="G97" s="62"/>
      <c r="H97" s="62"/>
      <c r="I97" s="62"/>
      <c r="J97" s="62" t="s">
        <v>164</v>
      </c>
      <c r="K97" s="70"/>
    </row>
    <row r="98" spans="1:11" x14ac:dyDescent="0.25">
      <c r="A98" s="88"/>
      <c r="B98" s="62"/>
      <c r="C98" s="62"/>
      <c r="D98" s="62" t="s">
        <v>888</v>
      </c>
      <c r="E98" s="70"/>
      <c r="G98" s="62"/>
      <c r="H98" s="62"/>
      <c r="I98" s="62"/>
      <c r="J98" s="62" t="s">
        <v>165</v>
      </c>
      <c r="K98" s="70"/>
    </row>
    <row r="99" spans="1:11" x14ac:dyDescent="0.25">
      <c r="A99" s="88"/>
      <c r="B99" s="62"/>
      <c r="C99" s="62"/>
      <c r="D99" s="62" t="s">
        <v>887</v>
      </c>
      <c r="E99" s="70"/>
      <c r="G99" s="62"/>
      <c r="H99" s="62"/>
      <c r="I99" s="62"/>
      <c r="J99" s="62" t="s">
        <v>166</v>
      </c>
      <c r="K99" s="70"/>
    </row>
    <row r="100" spans="1:11" x14ac:dyDescent="0.25">
      <c r="A100" s="88"/>
      <c r="B100" s="62"/>
      <c r="C100" s="62"/>
      <c r="D100" s="62" t="s">
        <v>886</v>
      </c>
      <c r="E100" s="70"/>
      <c r="G100" s="62"/>
      <c r="H100" s="62"/>
      <c r="I100" s="62"/>
      <c r="J100" s="62" t="s">
        <v>167</v>
      </c>
      <c r="K100" s="70"/>
    </row>
    <row r="101" spans="1:11" x14ac:dyDescent="0.25">
      <c r="A101" s="88"/>
      <c r="B101" s="62"/>
      <c r="C101" s="62"/>
      <c r="D101" s="62" t="s">
        <v>885</v>
      </c>
      <c r="E101" s="70"/>
      <c r="G101" s="62"/>
      <c r="H101" s="62"/>
      <c r="I101" s="62"/>
      <c r="J101" s="62" t="s">
        <v>168</v>
      </c>
      <c r="K101" s="70"/>
    </row>
    <row r="102" spans="1:11" x14ac:dyDescent="0.25">
      <c r="A102" s="88"/>
      <c r="B102" s="62"/>
      <c r="C102" s="62"/>
      <c r="D102" s="62" t="s">
        <v>964</v>
      </c>
      <c r="E102" s="70"/>
      <c r="G102" s="62"/>
      <c r="H102" s="62"/>
      <c r="I102" s="62"/>
      <c r="J102" s="62" t="s">
        <v>169</v>
      </c>
      <c r="K102" s="70"/>
    </row>
    <row r="103" spans="1:11" x14ac:dyDescent="0.25">
      <c r="A103" s="88"/>
      <c r="B103" s="62"/>
      <c r="C103" s="62"/>
      <c r="D103" s="62" t="s">
        <v>170</v>
      </c>
      <c r="E103" s="70"/>
      <c r="G103" s="62"/>
      <c r="H103" s="62"/>
      <c r="I103" s="62"/>
      <c r="J103" s="62" t="s">
        <v>170</v>
      </c>
      <c r="K103" s="70"/>
    </row>
    <row r="104" spans="1:11" x14ac:dyDescent="0.25">
      <c r="A104" s="88"/>
      <c r="B104" s="62"/>
      <c r="C104" s="62"/>
      <c r="D104" s="62" t="s">
        <v>884</v>
      </c>
      <c r="E104" s="70"/>
      <c r="G104" s="62"/>
      <c r="H104" s="62"/>
      <c r="I104" s="62"/>
      <c r="J104" s="62" t="s">
        <v>171</v>
      </c>
      <c r="K104" s="70"/>
    </row>
    <row r="105" spans="1:11" x14ac:dyDescent="0.25">
      <c r="A105" s="88"/>
      <c r="B105" s="62"/>
      <c r="C105" s="62"/>
      <c r="D105" s="62" t="s">
        <v>883</v>
      </c>
      <c r="E105" s="70"/>
      <c r="G105" s="62"/>
      <c r="H105" s="62"/>
      <c r="I105" s="62"/>
      <c r="J105" s="62" t="s">
        <v>540</v>
      </c>
      <c r="K105" s="70"/>
    </row>
    <row r="106" spans="1:11" x14ac:dyDescent="0.25">
      <c r="A106" s="88"/>
      <c r="B106" s="62"/>
      <c r="C106" s="62"/>
      <c r="D106" s="62" t="s">
        <v>965</v>
      </c>
      <c r="E106" s="70"/>
      <c r="G106" s="62"/>
      <c r="H106" s="62"/>
      <c r="I106" s="62"/>
      <c r="J106" s="62" t="s">
        <v>489</v>
      </c>
      <c r="K106" s="70"/>
    </row>
    <row r="107" spans="1:11" x14ac:dyDescent="0.25">
      <c r="A107" s="88"/>
      <c r="B107" s="62"/>
      <c r="C107" s="62"/>
      <c r="D107" s="62" t="s">
        <v>966</v>
      </c>
      <c r="E107" s="70"/>
      <c r="G107" s="62"/>
      <c r="H107" s="62"/>
      <c r="I107" s="62"/>
      <c r="J107" s="62" t="s">
        <v>173</v>
      </c>
      <c r="K107" s="70"/>
    </row>
    <row r="108" spans="1:11" x14ac:dyDescent="0.25">
      <c r="A108" s="88"/>
      <c r="B108" s="62"/>
      <c r="C108" s="62"/>
      <c r="D108" s="62" t="s">
        <v>967</v>
      </c>
      <c r="E108" s="70"/>
      <c r="G108" s="62"/>
      <c r="H108" s="62"/>
      <c r="I108" s="62"/>
      <c r="J108" s="62" t="s">
        <v>172</v>
      </c>
      <c r="K108" s="70"/>
    </row>
    <row r="109" spans="1:11" x14ac:dyDescent="0.25">
      <c r="A109" s="88"/>
      <c r="B109" s="62"/>
      <c r="C109" s="62"/>
      <c r="D109" s="62"/>
      <c r="E109" s="70"/>
      <c r="G109" s="62"/>
      <c r="H109" s="62"/>
      <c r="I109" s="62"/>
      <c r="J109" s="62"/>
      <c r="K109" s="70"/>
    </row>
    <row r="110" spans="1:11" x14ac:dyDescent="0.25">
      <c r="A110" s="88"/>
      <c r="B110" s="63" t="s">
        <v>27</v>
      </c>
      <c r="C110" s="63" t="s">
        <v>610</v>
      </c>
      <c r="D110" s="63"/>
      <c r="E110" s="70"/>
      <c r="G110" s="62"/>
      <c r="H110" s="63" t="s">
        <v>27</v>
      </c>
      <c r="I110" s="63" t="s">
        <v>28</v>
      </c>
      <c r="J110" s="63"/>
      <c r="K110" s="70"/>
    </row>
    <row r="111" spans="1:11" x14ac:dyDescent="0.25">
      <c r="A111" s="88"/>
      <c r="B111" s="62"/>
      <c r="C111" s="62"/>
      <c r="D111" s="62" t="s">
        <v>882</v>
      </c>
      <c r="E111" s="70"/>
      <c r="G111" s="62"/>
      <c r="H111" s="62"/>
      <c r="I111" s="62"/>
      <c r="J111" s="62" t="s">
        <v>174</v>
      </c>
      <c r="K111" s="70"/>
    </row>
    <row r="112" spans="1:11" x14ac:dyDescent="0.25">
      <c r="A112" s="88"/>
      <c r="B112" s="62"/>
      <c r="C112" s="62"/>
      <c r="D112" s="62" t="s">
        <v>881</v>
      </c>
      <c r="E112" s="70"/>
      <c r="G112" s="62"/>
      <c r="H112" s="62"/>
      <c r="I112" s="62"/>
      <c r="J112" s="62" t="s">
        <v>175</v>
      </c>
      <c r="K112" s="70"/>
    </row>
    <row r="113" spans="1:11" x14ac:dyDescent="0.25">
      <c r="A113" s="88"/>
      <c r="B113" s="62"/>
      <c r="C113" s="62"/>
      <c r="D113" s="62" t="s">
        <v>880</v>
      </c>
      <c r="E113" s="70"/>
      <c r="G113" s="62"/>
      <c r="H113" s="62"/>
      <c r="I113" s="62"/>
      <c r="J113" s="62" t="s">
        <v>176</v>
      </c>
      <c r="K113" s="70"/>
    </row>
    <row r="114" spans="1:11" x14ac:dyDescent="0.25">
      <c r="A114" s="88"/>
      <c r="B114" s="62"/>
      <c r="C114" s="62"/>
      <c r="D114" s="62" t="s">
        <v>178</v>
      </c>
      <c r="E114" s="70"/>
      <c r="G114" s="62"/>
      <c r="H114" s="62"/>
      <c r="I114" s="62"/>
      <c r="J114" s="62" t="s">
        <v>178</v>
      </c>
      <c r="K114" s="70"/>
    </row>
    <row r="115" spans="1:11" x14ac:dyDescent="0.25">
      <c r="A115" s="88"/>
      <c r="B115" s="62"/>
      <c r="C115" s="62"/>
      <c r="D115" s="62" t="s">
        <v>879</v>
      </c>
      <c r="E115" s="70"/>
      <c r="G115" s="62"/>
      <c r="H115" s="62"/>
      <c r="I115" s="62"/>
      <c r="J115" s="62" t="s">
        <v>179</v>
      </c>
      <c r="K115" s="70"/>
    </row>
    <row r="116" spans="1:11" x14ac:dyDescent="0.25">
      <c r="A116" s="88"/>
      <c r="B116" s="62"/>
      <c r="C116" s="62"/>
      <c r="D116" s="62" t="s">
        <v>180</v>
      </c>
      <c r="E116" s="70"/>
      <c r="G116" s="62"/>
      <c r="H116" s="62"/>
      <c r="I116" s="62"/>
      <c r="J116" s="62" t="s">
        <v>180</v>
      </c>
      <c r="K116" s="70"/>
    </row>
    <row r="117" spans="1:11" x14ac:dyDescent="0.25">
      <c r="A117" s="88"/>
      <c r="B117" s="62"/>
      <c r="C117" s="62"/>
      <c r="D117" s="62" t="s">
        <v>878</v>
      </c>
      <c r="E117" s="70"/>
      <c r="G117" s="62"/>
      <c r="H117" s="62"/>
      <c r="I117" s="62"/>
      <c r="J117" s="62" t="s">
        <v>181</v>
      </c>
      <c r="K117" s="70"/>
    </row>
    <row r="118" spans="1:11" x14ac:dyDescent="0.25">
      <c r="A118" s="184"/>
      <c r="B118" s="72"/>
      <c r="C118" s="62"/>
      <c r="D118" s="72" t="s">
        <v>968</v>
      </c>
      <c r="E118" s="70"/>
      <c r="G118" s="72"/>
      <c r="H118" s="72"/>
      <c r="I118" s="62"/>
      <c r="J118" s="72" t="s">
        <v>182</v>
      </c>
      <c r="K118" s="70"/>
    </row>
    <row r="119" spans="1:11" x14ac:dyDescent="0.25">
      <c r="A119" s="88"/>
      <c r="B119" s="62"/>
      <c r="C119" s="62"/>
      <c r="D119" s="62"/>
      <c r="E119" s="70"/>
      <c r="G119" s="62"/>
      <c r="H119" s="62"/>
      <c r="I119" s="62"/>
      <c r="J119" s="62"/>
      <c r="K119" s="70"/>
    </row>
    <row r="120" spans="1:11" s="71" customFormat="1" x14ac:dyDescent="0.25">
      <c r="A120" s="182"/>
      <c r="B120" s="63" t="s">
        <v>29</v>
      </c>
      <c r="C120" s="63" t="s">
        <v>611</v>
      </c>
      <c r="D120" s="63"/>
      <c r="E120" s="74"/>
      <c r="G120" s="63"/>
      <c r="H120" s="63" t="s">
        <v>29</v>
      </c>
      <c r="I120" s="63" t="s">
        <v>30</v>
      </c>
      <c r="J120" s="63"/>
      <c r="K120" s="74"/>
    </row>
    <row r="121" spans="1:11" x14ac:dyDescent="0.25">
      <c r="A121" s="88"/>
      <c r="B121" s="62"/>
      <c r="C121" s="62"/>
      <c r="D121" s="62" t="s">
        <v>877</v>
      </c>
      <c r="E121" s="70"/>
      <c r="G121" s="62"/>
      <c r="H121" s="62"/>
      <c r="I121" s="62"/>
      <c r="J121" s="62" t="s">
        <v>183</v>
      </c>
      <c r="K121" s="70"/>
    </row>
    <row r="122" spans="1:11" x14ac:dyDescent="0.25">
      <c r="A122" s="88"/>
      <c r="B122" s="62"/>
      <c r="C122" s="62"/>
      <c r="D122" s="62" t="s">
        <v>969</v>
      </c>
      <c r="E122" s="70"/>
      <c r="G122" s="62"/>
      <c r="H122" s="62"/>
      <c r="I122" s="62"/>
      <c r="J122" s="62" t="s">
        <v>184</v>
      </c>
      <c r="K122" s="70"/>
    </row>
    <row r="123" spans="1:11" x14ac:dyDescent="0.25">
      <c r="A123" s="88"/>
      <c r="B123" s="62"/>
      <c r="C123" s="62"/>
      <c r="D123" s="62" t="s">
        <v>876</v>
      </c>
      <c r="E123" s="70"/>
      <c r="G123" s="62"/>
      <c r="H123" s="62"/>
      <c r="I123" s="62"/>
      <c r="J123" s="62" t="s">
        <v>185</v>
      </c>
      <c r="K123" s="70"/>
    </row>
    <row r="124" spans="1:11" x14ac:dyDescent="0.25">
      <c r="A124" s="88"/>
      <c r="B124" s="62"/>
      <c r="C124" s="62"/>
      <c r="D124" s="62" t="s">
        <v>970</v>
      </c>
      <c r="E124" s="70"/>
      <c r="G124" s="62"/>
      <c r="H124" s="62"/>
      <c r="I124" s="62"/>
      <c r="J124" s="62" t="s">
        <v>186</v>
      </c>
      <c r="K124" s="70"/>
    </row>
    <row r="125" spans="1:11" x14ac:dyDescent="0.25">
      <c r="A125" s="88"/>
      <c r="B125" s="62"/>
      <c r="C125" s="62"/>
      <c r="D125" s="62" t="s">
        <v>971</v>
      </c>
      <c r="E125" s="70"/>
      <c r="G125" s="62"/>
      <c r="H125" s="62"/>
      <c r="I125" s="62"/>
      <c r="J125" s="62" t="s">
        <v>187</v>
      </c>
      <c r="K125" s="70"/>
    </row>
    <row r="126" spans="1:11" x14ac:dyDescent="0.25">
      <c r="A126" s="88"/>
      <c r="B126" s="62"/>
      <c r="C126" s="62"/>
      <c r="D126" s="62" t="s">
        <v>875</v>
      </c>
      <c r="E126" s="70"/>
      <c r="G126" s="62"/>
      <c r="H126" s="62"/>
      <c r="I126" s="62"/>
      <c r="J126" s="62" t="s">
        <v>188</v>
      </c>
      <c r="K126" s="70"/>
    </row>
    <row r="127" spans="1:11" x14ac:dyDescent="0.25">
      <c r="A127" s="88"/>
      <c r="B127" s="62"/>
      <c r="C127" s="62"/>
      <c r="D127" s="62" t="s">
        <v>874</v>
      </c>
      <c r="E127" s="70"/>
      <c r="G127" s="62"/>
      <c r="H127" s="62"/>
      <c r="I127" s="62"/>
      <c r="J127" s="62" t="s">
        <v>189</v>
      </c>
      <c r="K127" s="70"/>
    </row>
    <row r="128" spans="1:11" x14ac:dyDescent="0.25">
      <c r="A128" s="88"/>
      <c r="B128" s="62"/>
      <c r="C128" s="62"/>
      <c r="D128" s="62" t="s">
        <v>873</v>
      </c>
      <c r="E128" s="70"/>
      <c r="G128" s="62"/>
      <c r="H128" s="62"/>
      <c r="I128" s="62"/>
      <c r="J128" s="62" t="s">
        <v>190</v>
      </c>
      <c r="K128" s="70"/>
    </row>
    <row r="129" spans="1:11" x14ac:dyDescent="0.25">
      <c r="A129" s="88"/>
      <c r="B129" s="62"/>
      <c r="C129" s="62"/>
      <c r="D129" s="62" t="s">
        <v>872</v>
      </c>
      <c r="E129" s="70"/>
      <c r="G129" s="62"/>
      <c r="H129" s="62"/>
      <c r="I129" s="62"/>
      <c r="J129" s="62" t="s">
        <v>191</v>
      </c>
      <c r="K129" s="70"/>
    </row>
    <row r="130" spans="1:11" x14ac:dyDescent="0.25">
      <c r="A130" s="88"/>
      <c r="B130" s="62"/>
      <c r="C130" s="62"/>
      <c r="D130" s="62" t="s">
        <v>972</v>
      </c>
      <c r="E130" s="70"/>
      <c r="G130" s="62"/>
      <c r="H130" s="62"/>
      <c r="I130" s="62"/>
      <c r="J130" s="62" t="s">
        <v>192</v>
      </c>
      <c r="K130" s="70"/>
    </row>
    <row r="131" spans="1:11" x14ac:dyDescent="0.25">
      <c r="A131" s="88"/>
      <c r="B131" s="62"/>
      <c r="C131" s="62"/>
      <c r="D131" s="62" t="s">
        <v>193</v>
      </c>
      <c r="E131" s="70"/>
      <c r="G131" s="62"/>
      <c r="H131" s="62"/>
      <c r="I131" s="62"/>
      <c r="J131" s="62" t="s">
        <v>193</v>
      </c>
      <c r="K131" s="70"/>
    </row>
    <row r="132" spans="1:11" x14ac:dyDescent="0.25">
      <c r="A132" s="88"/>
      <c r="B132" s="62"/>
      <c r="C132" s="62"/>
      <c r="D132" s="62" t="s">
        <v>170</v>
      </c>
      <c r="E132" s="70"/>
      <c r="G132" s="62"/>
      <c r="H132" s="62"/>
      <c r="I132" s="62"/>
      <c r="J132" s="62" t="s">
        <v>170</v>
      </c>
      <c r="K132" s="70"/>
    </row>
    <row r="133" spans="1:11" x14ac:dyDescent="0.25">
      <c r="A133" s="88"/>
      <c r="B133" s="62"/>
      <c r="C133" s="62"/>
      <c r="D133" s="62" t="s">
        <v>871</v>
      </c>
      <c r="E133" s="70"/>
      <c r="G133" s="62"/>
      <c r="H133" s="62"/>
      <c r="I133" s="62"/>
      <c r="J133" s="62" t="s">
        <v>194</v>
      </c>
      <c r="K133" s="70"/>
    </row>
    <row r="134" spans="1:11" x14ac:dyDescent="0.25">
      <c r="A134" s="88"/>
      <c r="B134" s="62"/>
      <c r="C134" s="62"/>
      <c r="D134" s="62" t="s">
        <v>870</v>
      </c>
      <c r="E134" s="70"/>
      <c r="G134" s="62"/>
      <c r="H134" s="62"/>
      <c r="I134" s="62"/>
      <c r="J134" s="62" t="s">
        <v>195</v>
      </c>
      <c r="K134" s="70"/>
    </row>
    <row r="135" spans="1:11" x14ac:dyDescent="0.25">
      <c r="A135" s="88"/>
      <c r="B135" s="62"/>
      <c r="C135" s="62"/>
      <c r="D135" s="62" t="s">
        <v>869</v>
      </c>
      <c r="E135" s="70"/>
      <c r="G135" s="62"/>
      <c r="H135" s="62"/>
      <c r="I135" s="62"/>
      <c r="J135" s="62" t="s">
        <v>196</v>
      </c>
      <c r="K135" s="70"/>
    </row>
    <row r="136" spans="1:11" x14ac:dyDescent="0.25">
      <c r="A136" s="88"/>
      <c r="B136" s="62"/>
      <c r="C136" s="62"/>
      <c r="D136" s="62" t="s">
        <v>868</v>
      </c>
      <c r="E136" s="70"/>
      <c r="G136" s="62"/>
      <c r="H136" s="62"/>
      <c r="I136" s="62"/>
      <c r="J136" s="62" t="s">
        <v>197</v>
      </c>
      <c r="K136" s="70"/>
    </row>
    <row r="137" spans="1:11" x14ac:dyDescent="0.25">
      <c r="A137" s="88"/>
      <c r="B137" s="62"/>
      <c r="C137" s="62"/>
      <c r="D137" s="62" t="s">
        <v>867</v>
      </c>
      <c r="E137" s="70"/>
      <c r="G137" s="62"/>
      <c r="H137" s="62"/>
      <c r="I137" s="62"/>
      <c r="J137" s="62" t="s">
        <v>203</v>
      </c>
      <c r="K137" s="70"/>
    </row>
    <row r="138" spans="1:11" x14ac:dyDescent="0.25">
      <c r="A138" s="88"/>
      <c r="B138" s="62"/>
      <c r="C138" s="62"/>
      <c r="D138" s="62" t="s">
        <v>866</v>
      </c>
      <c r="E138" s="70"/>
      <c r="G138" s="62"/>
      <c r="H138" s="62"/>
      <c r="I138" s="62"/>
      <c r="J138" s="62" t="s">
        <v>199</v>
      </c>
      <c r="K138" s="70"/>
    </row>
    <row r="139" spans="1:11" x14ac:dyDescent="0.25">
      <c r="A139" s="88"/>
      <c r="B139" s="62"/>
      <c r="C139" s="62"/>
      <c r="D139" s="62" t="s">
        <v>865</v>
      </c>
      <c r="E139" s="70"/>
      <c r="G139" s="62"/>
      <c r="H139" s="62"/>
      <c r="I139" s="62"/>
      <c r="J139" s="62" t="s">
        <v>200</v>
      </c>
      <c r="K139" s="70"/>
    </row>
    <row r="140" spans="1:11" x14ac:dyDescent="0.25">
      <c r="A140" s="88"/>
      <c r="B140" s="62"/>
      <c r="C140" s="62"/>
      <c r="D140" s="72" t="s">
        <v>973</v>
      </c>
      <c r="E140" s="70"/>
      <c r="G140" s="62"/>
      <c r="H140" s="62"/>
      <c r="I140" s="62"/>
      <c r="J140" s="62" t="s">
        <v>201</v>
      </c>
      <c r="K140" s="70"/>
    </row>
    <row r="141" spans="1:11" x14ac:dyDescent="0.25">
      <c r="A141" s="88"/>
      <c r="B141" s="62"/>
      <c r="C141" s="62"/>
      <c r="D141" s="72" t="s">
        <v>974</v>
      </c>
      <c r="E141" s="70"/>
      <c r="G141" s="62"/>
      <c r="H141" s="62"/>
      <c r="I141" s="62"/>
      <c r="J141" s="62" t="s">
        <v>202</v>
      </c>
      <c r="K141" s="70"/>
    </row>
    <row r="142" spans="1:11" x14ac:dyDescent="0.25">
      <c r="A142" s="88"/>
      <c r="B142" s="62"/>
      <c r="C142" s="62"/>
      <c r="D142" s="62" t="s">
        <v>864</v>
      </c>
      <c r="E142" s="70"/>
      <c r="G142" s="62"/>
      <c r="H142" s="62"/>
      <c r="I142" s="62"/>
      <c r="J142" s="62" t="s">
        <v>542</v>
      </c>
      <c r="K142" s="70"/>
    </row>
    <row r="143" spans="1:11" x14ac:dyDescent="0.25">
      <c r="A143" s="88"/>
      <c r="B143" s="62"/>
      <c r="C143" s="62"/>
      <c r="D143" s="62" t="s">
        <v>863</v>
      </c>
      <c r="E143" s="70"/>
      <c r="G143" s="62"/>
      <c r="H143" s="62"/>
      <c r="I143" s="62"/>
      <c r="J143" s="62" t="s">
        <v>543</v>
      </c>
      <c r="K143" s="70"/>
    </row>
    <row r="144" spans="1:11" x14ac:dyDescent="0.25">
      <c r="A144" s="88"/>
      <c r="B144" s="62"/>
      <c r="C144" s="62"/>
      <c r="D144" s="62" t="s">
        <v>975</v>
      </c>
      <c r="E144" s="70"/>
      <c r="G144" s="62"/>
      <c r="H144" s="62"/>
      <c r="I144" s="62"/>
      <c r="J144" s="62" t="s">
        <v>544</v>
      </c>
      <c r="K144" s="70"/>
    </row>
    <row r="145" spans="1:11" x14ac:dyDescent="0.25">
      <c r="A145" s="88"/>
      <c r="B145" s="62"/>
      <c r="C145" s="62"/>
      <c r="D145" s="62"/>
      <c r="E145" s="70"/>
      <c r="G145" s="62"/>
      <c r="H145" s="62"/>
      <c r="I145" s="62"/>
      <c r="J145" s="62"/>
      <c r="K145" s="70"/>
    </row>
    <row r="146" spans="1:11" x14ac:dyDescent="0.25">
      <c r="A146" s="88"/>
      <c r="B146" s="63" t="s">
        <v>31</v>
      </c>
      <c r="C146" s="63" t="s">
        <v>937</v>
      </c>
      <c r="D146" s="63"/>
      <c r="E146" s="70"/>
      <c r="G146" s="62"/>
      <c r="H146" s="63" t="s">
        <v>31</v>
      </c>
      <c r="I146" s="63" t="s">
        <v>32</v>
      </c>
      <c r="J146" s="63"/>
      <c r="K146" s="70"/>
    </row>
    <row r="147" spans="1:11" x14ac:dyDescent="0.25">
      <c r="A147" s="88"/>
      <c r="B147" s="63"/>
      <c r="C147" s="23"/>
      <c r="D147" s="23" t="s">
        <v>862</v>
      </c>
      <c r="E147" s="70"/>
      <c r="G147" s="62"/>
      <c r="H147" s="63"/>
      <c r="I147" s="23"/>
      <c r="J147" s="23" t="s">
        <v>207</v>
      </c>
      <c r="K147" s="70"/>
    </row>
    <row r="148" spans="1:11" x14ac:dyDescent="0.25">
      <c r="A148" s="88"/>
      <c r="B148" s="63"/>
      <c r="C148" s="23"/>
      <c r="D148" s="23" t="s">
        <v>861</v>
      </c>
      <c r="E148" s="70"/>
      <c r="G148" s="62"/>
      <c r="H148" s="63"/>
      <c r="I148" s="23"/>
      <c r="J148" s="23" t="s">
        <v>208</v>
      </c>
      <c r="K148" s="70"/>
    </row>
    <row r="149" spans="1:11" x14ac:dyDescent="0.25">
      <c r="A149" s="88"/>
      <c r="B149" s="63"/>
      <c r="C149" s="23"/>
      <c r="D149" s="23" t="s">
        <v>860</v>
      </c>
      <c r="E149" s="70"/>
      <c r="G149" s="62"/>
      <c r="H149" s="63"/>
      <c r="I149" s="23"/>
      <c r="J149" s="23" t="s">
        <v>209</v>
      </c>
      <c r="K149" s="70"/>
    </row>
    <row r="150" spans="1:11" x14ac:dyDescent="0.25">
      <c r="A150" s="88"/>
      <c r="B150" s="63"/>
      <c r="C150" s="23"/>
      <c r="D150" s="72" t="s">
        <v>976</v>
      </c>
      <c r="E150" s="70"/>
      <c r="G150" s="62"/>
      <c r="H150" s="63"/>
      <c r="I150" s="23"/>
      <c r="J150" s="23" t="s">
        <v>210</v>
      </c>
      <c r="K150" s="70"/>
    </row>
    <row r="151" spans="1:11" x14ac:dyDescent="0.25">
      <c r="A151" s="88"/>
      <c r="B151" s="63"/>
      <c r="C151" s="23"/>
      <c r="D151" s="23" t="s">
        <v>859</v>
      </c>
      <c r="E151" s="70"/>
      <c r="G151" s="62"/>
      <c r="H151" s="63"/>
      <c r="I151" s="23"/>
      <c r="J151" s="23" t="s">
        <v>211</v>
      </c>
      <c r="K151" s="70"/>
    </row>
    <row r="152" spans="1:11" x14ac:dyDescent="0.25">
      <c r="A152" s="88"/>
      <c r="B152" s="62"/>
      <c r="C152" s="23"/>
      <c r="D152" s="62" t="s">
        <v>977</v>
      </c>
      <c r="E152" s="70"/>
      <c r="G152" s="62"/>
      <c r="H152" s="62"/>
      <c r="I152" s="23"/>
      <c r="J152" s="62" t="s">
        <v>212</v>
      </c>
      <c r="K152" s="70"/>
    </row>
    <row r="153" spans="1:11" x14ac:dyDescent="0.25">
      <c r="A153" s="88"/>
      <c r="B153" s="62"/>
      <c r="C153" s="23"/>
      <c r="D153" s="62" t="s">
        <v>858</v>
      </c>
      <c r="E153" s="70"/>
      <c r="G153" s="62"/>
      <c r="H153" s="62"/>
      <c r="I153" s="23"/>
      <c r="J153" s="62" t="s">
        <v>213</v>
      </c>
      <c r="K153" s="70"/>
    </row>
    <row r="154" spans="1:11" x14ac:dyDescent="0.25">
      <c r="A154" s="88"/>
      <c r="B154" s="62"/>
      <c r="C154" s="23"/>
      <c r="D154" s="62" t="s">
        <v>857</v>
      </c>
      <c r="E154" s="70"/>
      <c r="G154" s="62"/>
      <c r="H154" s="62"/>
      <c r="I154" s="23"/>
      <c r="J154" s="62" t="s">
        <v>214</v>
      </c>
      <c r="K154" s="70"/>
    </row>
    <row r="155" spans="1:11" x14ac:dyDescent="0.25">
      <c r="A155" s="88"/>
      <c r="B155" s="62"/>
      <c r="C155" s="23"/>
      <c r="D155" s="62" t="s">
        <v>978</v>
      </c>
      <c r="E155" s="70"/>
      <c r="G155" s="62"/>
      <c r="H155" s="62"/>
      <c r="I155" s="23"/>
      <c r="J155" s="62" t="s">
        <v>215</v>
      </c>
      <c r="K155" s="70"/>
    </row>
    <row r="156" spans="1:11" x14ac:dyDescent="0.25">
      <c r="A156" s="88"/>
      <c r="B156" s="62"/>
      <c r="C156" s="23"/>
      <c r="D156" s="62" t="s">
        <v>856</v>
      </c>
      <c r="E156" s="70"/>
      <c r="G156" s="62"/>
      <c r="H156" s="62"/>
      <c r="I156" s="23"/>
      <c r="J156" s="62" t="s">
        <v>216</v>
      </c>
      <c r="K156" s="70"/>
    </row>
    <row r="157" spans="1:11" x14ac:dyDescent="0.25">
      <c r="A157" s="88"/>
      <c r="B157" s="62"/>
      <c r="C157" s="23"/>
      <c r="D157" s="62" t="s">
        <v>855</v>
      </c>
      <c r="E157" s="70"/>
      <c r="G157" s="62"/>
      <c r="H157" s="62"/>
      <c r="I157" s="23"/>
      <c r="J157" s="62" t="s">
        <v>217</v>
      </c>
      <c r="K157" s="70"/>
    </row>
    <row r="158" spans="1:11" x14ac:dyDescent="0.25">
      <c r="A158" s="88"/>
      <c r="B158" s="62"/>
      <c r="C158" s="23"/>
      <c r="D158" s="62" t="s">
        <v>854</v>
      </c>
      <c r="E158" s="70"/>
      <c r="G158" s="62"/>
      <c r="H158" s="62"/>
      <c r="I158" s="23"/>
      <c r="J158" s="62" t="s">
        <v>218</v>
      </c>
      <c r="K158" s="70"/>
    </row>
    <row r="159" spans="1:11" x14ac:dyDescent="0.25">
      <c r="A159" s="88"/>
      <c r="B159" s="62"/>
      <c r="C159" s="23"/>
      <c r="D159" s="62" t="s">
        <v>853</v>
      </c>
      <c r="E159" s="70"/>
      <c r="G159" s="62"/>
      <c r="H159" s="62"/>
      <c r="I159" s="23"/>
      <c r="J159" s="62" t="s">
        <v>219</v>
      </c>
      <c r="K159" s="70"/>
    </row>
    <row r="160" spans="1:11" x14ac:dyDescent="0.25">
      <c r="A160" s="88"/>
      <c r="B160" s="62"/>
      <c r="C160" s="23"/>
      <c r="D160" s="62" t="s">
        <v>852</v>
      </c>
      <c r="E160" s="70"/>
      <c r="G160" s="62"/>
      <c r="H160" s="62"/>
      <c r="I160" s="23"/>
      <c r="J160" s="62" t="s">
        <v>220</v>
      </c>
      <c r="K160" s="70"/>
    </row>
    <row r="161" spans="1:11" x14ac:dyDescent="0.25">
      <c r="A161" s="88"/>
      <c r="B161" s="62"/>
      <c r="C161" s="23"/>
      <c r="D161" s="62" t="s">
        <v>851</v>
      </c>
      <c r="E161" s="70"/>
      <c r="G161" s="62"/>
      <c r="H161" s="62"/>
      <c r="I161" s="23"/>
      <c r="J161" s="62" t="s">
        <v>221</v>
      </c>
      <c r="K161" s="70"/>
    </row>
    <row r="162" spans="1:11" x14ac:dyDescent="0.25">
      <c r="A162" s="88"/>
      <c r="B162" s="62"/>
      <c r="C162" s="23"/>
      <c r="D162" s="62" t="s">
        <v>850</v>
      </c>
      <c r="E162" s="70"/>
      <c r="G162" s="62"/>
      <c r="H162" s="62"/>
      <c r="I162" s="23"/>
      <c r="J162" s="62" t="s">
        <v>222</v>
      </c>
      <c r="K162" s="70"/>
    </row>
    <row r="163" spans="1:11" x14ac:dyDescent="0.25">
      <c r="A163" s="88"/>
      <c r="B163" s="62"/>
      <c r="C163" s="23"/>
      <c r="D163" s="62" t="s">
        <v>849</v>
      </c>
      <c r="E163" s="70"/>
      <c r="G163" s="62"/>
      <c r="H163" s="62"/>
      <c r="I163" s="23"/>
      <c r="J163" s="62" t="s">
        <v>223</v>
      </c>
      <c r="K163" s="70"/>
    </row>
    <row r="164" spans="1:11" x14ac:dyDescent="0.25">
      <c r="A164" s="88"/>
      <c r="B164" s="62"/>
      <c r="C164" s="23"/>
      <c r="D164" s="62" t="s">
        <v>848</v>
      </c>
      <c r="E164" s="70"/>
      <c r="G164" s="62"/>
      <c r="H164" s="62"/>
      <c r="I164" s="23"/>
      <c r="J164" s="62" t="s">
        <v>224</v>
      </c>
      <c r="K164" s="70"/>
    </row>
    <row r="165" spans="1:11" x14ac:dyDescent="0.25">
      <c r="A165" s="88"/>
      <c r="B165" s="62"/>
      <c r="C165" s="23"/>
      <c r="D165" s="62" t="s">
        <v>979</v>
      </c>
      <c r="E165" s="70"/>
      <c r="G165" s="62"/>
      <c r="H165" s="62"/>
      <c r="I165" s="23"/>
      <c r="J165" s="62" t="s">
        <v>225</v>
      </c>
      <c r="K165" s="70"/>
    </row>
    <row r="166" spans="1:11" x14ac:dyDescent="0.25">
      <c r="A166" s="88"/>
      <c r="B166" s="62"/>
      <c r="C166" s="23"/>
      <c r="D166" s="62" t="s">
        <v>847</v>
      </c>
      <c r="E166" s="70"/>
      <c r="G166" s="62"/>
      <c r="H166" s="62"/>
      <c r="I166" s="23"/>
      <c r="J166" s="62" t="s">
        <v>226</v>
      </c>
      <c r="K166" s="70"/>
    </row>
    <row r="167" spans="1:11" x14ac:dyDescent="0.25">
      <c r="A167" s="88"/>
      <c r="B167" s="62"/>
      <c r="C167" s="23"/>
      <c r="D167" s="62" t="s">
        <v>846</v>
      </c>
      <c r="E167" s="70"/>
      <c r="G167" s="62"/>
      <c r="H167" s="62"/>
      <c r="I167" s="23"/>
      <c r="J167" s="62" t="s">
        <v>545</v>
      </c>
      <c r="K167" s="70"/>
    </row>
    <row r="168" spans="1:11" x14ac:dyDescent="0.25">
      <c r="A168" s="88"/>
      <c r="B168" s="62"/>
      <c r="C168" s="23"/>
      <c r="D168" s="62" t="s">
        <v>980</v>
      </c>
      <c r="E168" s="70"/>
      <c r="G168" s="62"/>
      <c r="H168" s="62"/>
      <c r="I168" s="23"/>
      <c r="J168" s="62" t="s">
        <v>546</v>
      </c>
      <c r="K168" s="70"/>
    </row>
    <row r="169" spans="1:11" x14ac:dyDescent="0.25">
      <c r="A169" s="88"/>
      <c r="B169" s="62"/>
      <c r="C169" s="62"/>
      <c r="D169" s="62" t="s">
        <v>981</v>
      </c>
      <c r="E169" s="70"/>
      <c r="G169" s="62"/>
      <c r="H169" s="62"/>
      <c r="I169" s="62"/>
      <c r="J169" s="62" t="s">
        <v>547</v>
      </c>
      <c r="K169" s="70"/>
    </row>
    <row r="170" spans="1:11" x14ac:dyDescent="0.25">
      <c r="A170" s="88"/>
      <c r="B170" s="62"/>
      <c r="C170" s="62"/>
      <c r="D170" s="62"/>
      <c r="E170" s="70"/>
      <c r="G170" s="62"/>
      <c r="H170" s="62"/>
      <c r="I170" s="62"/>
      <c r="J170" s="62"/>
      <c r="K170" s="70"/>
    </row>
    <row r="171" spans="1:11" s="71" customFormat="1" x14ac:dyDescent="0.25">
      <c r="A171" s="182"/>
      <c r="B171" s="63" t="s">
        <v>33</v>
      </c>
      <c r="C171" s="63" t="s">
        <v>650</v>
      </c>
      <c r="D171" s="63"/>
      <c r="E171" s="74"/>
      <c r="G171" s="63"/>
      <c r="H171" s="63" t="s">
        <v>33</v>
      </c>
      <c r="I171" s="63" t="s">
        <v>36</v>
      </c>
      <c r="J171" s="63"/>
      <c r="K171" s="74"/>
    </row>
    <row r="172" spans="1:11" x14ac:dyDescent="0.25">
      <c r="A172" s="88"/>
      <c r="B172" s="62"/>
      <c r="C172" s="62"/>
      <c r="D172" s="62" t="s">
        <v>982</v>
      </c>
      <c r="E172" s="70"/>
      <c r="G172" s="62"/>
      <c r="H172" s="62"/>
      <c r="I172" s="62"/>
      <c r="J172" s="62" t="s">
        <v>541</v>
      </c>
      <c r="K172" s="70"/>
    </row>
    <row r="173" spans="1:11" x14ac:dyDescent="0.25">
      <c r="A173" s="88"/>
      <c r="B173" s="62"/>
      <c r="C173" s="62"/>
      <c r="D173" s="72" t="s">
        <v>983</v>
      </c>
      <c r="E173" s="70"/>
      <c r="G173" s="62"/>
      <c r="H173" s="62"/>
      <c r="I173" s="62"/>
      <c r="J173" s="62" t="s">
        <v>227</v>
      </c>
      <c r="K173" s="70"/>
    </row>
    <row r="174" spans="1:11" x14ac:dyDescent="0.25">
      <c r="A174" s="88"/>
      <c r="B174" s="62"/>
      <c r="C174" s="62"/>
      <c r="D174" s="72" t="s">
        <v>984</v>
      </c>
      <c r="E174" s="70"/>
      <c r="G174" s="62"/>
      <c r="H174" s="62"/>
      <c r="I174" s="62"/>
      <c r="J174" s="62" t="s">
        <v>228</v>
      </c>
      <c r="K174" s="70"/>
    </row>
    <row r="175" spans="1:11" x14ac:dyDescent="0.25">
      <c r="A175" s="88"/>
      <c r="B175" s="62"/>
      <c r="C175" s="62"/>
      <c r="D175" s="72" t="s">
        <v>845</v>
      </c>
      <c r="E175" s="70"/>
      <c r="G175" s="62"/>
      <c r="H175" s="62"/>
      <c r="I175" s="62"/>
      <c r="J175" s="62" t="s">
        <v>229</v>
      </c>
      <c r="K175" s="70"/>
    </row>
    <row r="176" spans="1:11" x14ac:dyDescent="0.25">
      <c r="A176" s="88"/>
      <c r="B176" s="62"/>
      <c r="C176" s="62"/>
      <c r="D176" s="72" t="s">
        <v>986</v>
      </c>
      <c r="E176" s="70"/>
      <c r="G176" s="62"/>
      <c r="H176" s="62"/>
      <c r="I176" s="62"/>
      <c r="J176" s="62" t="s">
        <v>230</v>
      </c>
      <c r="K176" s="70"/>
    </row>
    <row r="177" spans="1:11" x14ac:dyDescent="0.25">
      <c r="A177" s="88"/>
      <c r="B177" s="62"/>
      <c r="C177" s="62"/>
      <c r="D177" s="72" t="s">
        <v>985</v>
      </c>
      <c r="E177" s="70"/>
      <c r="G177" s="62"/>
      <c r="H177" s="62"/>
      <c r="I177" s="62"/>
      <c r="J177" s="62" t="s">
        <v>231</v>
      </c>
      <c r="K177" s="70"/>
    </row>
    <row r="178" spans="1:11" x14ac:dyDescent="0.25">
      <c r="A178" s="88"/>
      <c r="B178" s="62"/>
      <c r="C178" s="62"/>
      <c r="D178" s="62" t="s">
        <v>844</v>
      </c>
      <c r="E178" s="70"/>
      <c r="G178" s="62"/>
      <c r="H178" s="62"/>
      <c r="I178" s="62"/>
      <c r="J178" s="62" t="s">
        <v>232</v>
      </c>
      <c r="K178" s="70"/>
    </row>
    <row r="179" spans="1:11" x14ac:dyDescent="0.25">
      <c r="A179" s="88"/>
      <c r="B179" s="62"/>
      <c r="C179" s="62"/>
      <c r="D179" s="62" t="s">
        <v>843</v>
      </c>
      <c r="E179" s="70"/>
      <c r="G179" s="62"/>
      <c r="H179" s="62"/>
      <c r="I179" s="62"/>
      <c r="J179" s="62" t="s">
        <v>233</v>
      </c>
      <c r="K179" s="70"/>
    </row>
    <row r="180" spans="1:11" x14ac:dyDescent="0.25">
      <c r="A180" s="88"/>
      <c r="B180" s="62"/>
      <c r="C180" s="62"/>
      <c r="D180" s="62" t="s">
        <v>842</v>
      </c>
      <c r="E180" s="70"/>
      <c r="G180" s="62"/>
      <c r="H180" s="62"/>
      <c r="I180" s="62"/>
      <c r="J180" s="62" t="s">
        <v>565</v>
      </c>
      <c r="K180" s="70"/>
    </row>
    <row r="181" spans="1:11" x14ac:dyDescent="0.25">
      <c r="A181" s="88"/>
      <c r="B181" s="62"/>
      <c r="C181" s="62"/>
      <c r="D181" s="72" t="s">
        <v>987</v>
      </c>
      <c r="E181" s="70"/>
      <c r="G181" s="62"/>
      <c r="H181" s="62"/>
      <c r="I181" s="62"/>
      <c r="J181" s="62" t="s">
        <v>234</v>
      </c>
      <c r="K181" s="70"/>
    </row>
    <row r="182" spans="1:11" x14ac:dyDescent="0.25">
      <c r="A182" s="88"/>
      <c r="B182" s="62"/>
      <c r="C182" s="62"/>
      <c r="D182" s="62" t="s">
        <v>841</v>
      </c>
      <c r="E182" s="70"/>
      <c r="G182" s="62"/>
      <c r="H182" s="62"/>
      <c r="I182" s="62"/>
      <c r="J182" s="62" t="s">
        <v>235</v>
      </c>
      <c r="K182" s="70"/>
    </row>
    <row r="183" spans="1:11" x14ac:dyDescent="0.25">
      <c r="A183" s="88"/>
      <c r="B183" s="62"/>
      <c r="C183" s="62"/>
      <c r="D183" s="62" t="s">
        <v>840</v>
      </c>
      <c r="E183" s="70"/>
      <c r="G183" s="62"/>
      <c r="H183" s="62"/>
      <c r="I183" s="62"/>
      <c r="J183" s="62" t="s">
        <v>236</v>
      </c>
      <c r="K183" s="70"/>
    </row>
    <row r="184" spans="1:11" x14ac:dyDescent="0.25">
      <c r="A184" s="88"/>
      <c r="B184" s="62"/>
      <c r="C184" s="62"/>
      <c r="D184" s="62" t="s">
        <v>988</v>
      </c>
      <c r="E184" s="70"/>
      <c r="G184" s="62"/>
      <c r="H184" s="62"/>
      <c r="I184" s="62"/>
      <c r="J184" s="62" t="s">
        <v>204</v>
      </c>
      <c r="K184" s="70"/>
    </row>
    <row r="185" spans="1:11" x14ac:dyDescent="0.25">
      <c r="A185" s="88"/>
      <c r="B185" s="62"/>
      <c r="C185" s="62"/>
      <c r="D185" s="62" t="s">
        <v>839</v>
      </c>
      <c r="E185" s="70"/>
      <c r="G185" s="62"/>
      <c r="H185" s="62"/>
      <c r="I185" s="62"/>
      <c r="J185" s="62" t="s">
        <v>205</v>
      </c>
      <c r="K185" s="70"/>
    </row>
    <row r="186" spans="1:11" x14ac:dyDescent="0.25">
      <c r="A186" s="88"/>
      <c r="B186" s="62"/>
      <c r="C186" s="62"/>
      <c r="D186" s="62" t="s">
        <v>989</v>
      </c>
      <c r="E186" s="70"/>
      <c r="G186" s="62"/>
      <c r="H186" s="62"/>
      <c r="I186" s="62"/>
      <c r="J186" s="62" t="s">
        <v>206</v>
      </c>
      <c r="K186" s="70"/>
    </row>
    <row r="187" spans="1:11" x14ac:dyDescent="0.25">
      <c r="A187" s="88"/>
      <c r="B187" s="62"/>
      <c r="C187" s="62"/>
      <c r="D187" s="62"/>
      <c r="E187" s="70"/>
      <c r="G187" s="62"/>
      <c r="H187" s="62"/>
      <c r="I187" s="62"/>
      <c r="J187" s="62"/>
      <c r="K187" s="70"/>
    </row>
    <row r="188" spans="1:11" x14ac:dyDescent="0.25">
      <c r="A188" s="88"/>
      <c r="B188" s="63" t="s">
        <v>35</v>
      </c>
      <c r="C188" s="63" t="s">
        <v>612</v>
      </c>
      <c r="D188" s="63"/>
      <c r="E188" s="70"/>
      <c r="G188" s="62"/>
      <c r="H188" s="63" t="s">
        <v>35</v>
      </c>
      <c r="I188" s="63" t="s">
        <v>569</v>
      </c>
      <c r="J188" s="63"/>
      <c r="K188" s="70"/>
    </row>
    <row r="189" spans="1:11" x14ac:dyDescent="0.25">
      <c r="A189" s="88"/>
      <c r="B189" s="23"/>
      <c r="C189" s="75"/>
      <c r="D189" s="23" t="s">
        <v>838</v>
      </c>
      <c r="E189" s="70"/>
      <c r="G189" s="62"/>
      <c r="H189" s="23"/>
      <c r="I189" s="75"/>
      <c r="J189" s="23" t="s">
        <v>237</v>
      </c>
      <c r="K189" s="70"/>
    </row>
    <row r="190" spans="1:11" x14ac:dyDescent="0.25">
      <c r="A190" s="88"/>
      <c r="B190" s="23"/>
      <c r="C190" s="23"/>
      <c r="D190" s="23" t="s">
        <v>837</v>
      </c>
      <c r="E190" s="70"/>
      <c r="G190" s="62"/>
      <c r="H190" s="23"/>
      <c r="I190" s="23"/>
      <c r="J190" s="23" t="s">
        <v>238</v>
      </c>
      <c r="K190" s="70"/>
    </row>
    <row r="191" spans="1:11" x14ac:dyDescent="0.25">
      <c r="A191" s="88"/>
      <c r="B191" s="23"/>
      <c r="C191" s="23"/>
      <c r="D191" s="23" t="s">
        <v>836</v>
      </c>
      <c r="E191" s="70"/>
      <c r="G191" s="62"/>
      <c r="H191" s="23"/>
      <c r="I191" s="23"/>
      <c r="J191" s="23" t="s">
        <v>239</v>
      </c>
      <c r="K191" s="70"/>
    </row>
    <row r="192" spans="1:11" x14ac:dyDescent="0.25">
      <c r="A192" s="88"/>
      <c r="B192" s="62"/>
      <c r="C192" s="23"/>
      <c r="D192" s="62" t="s">
        <v>835</v>
      </c>
      <c r="E192" s="70"/>
      <c r="G192" s="62"/>
      <c r="H192" s="62"/>
      <c r="I192" s="23"/>
      <c r="J192" s="62" t="s">
        <v>240</v>
      </c>
      <c r="K192" s="70"/>
    </row>
    <row r="193" spans="1:11" x14ac:dyDescent="0.25">
      <c r="A193" s="88"/>
      <c r="B193" s="23"/>
      <c r="C193" s="23"/>
      <c r="D193" s="23" t="s">
        <v>834</v>
      </c>
      <c r="E193" s="70"/>
      <c r="G193" s="62"/>
      <c r="H193" s="23"/>
      <c r="I193" s="23"/>
      <c r="J193" s="23" t="s">
        <v>241</v>
      </c>
      <c r="K193" s="70"/>
    </row>
    <row r="194" spans="1:11" x14ac:dyDescent="0.25">
      <c r="A194" s="88"/>
      <c r="B194" s="23"/>
      <c r="C194" s="23"/>
      <c r="D194" s="23" t="s">
        <v>833</v>
      </c>
      <c r="E194" s="70"/>
      <c r="G194" s="62"/>
      <c r="H194" s="23"/>
      <c r="I194" s="23"/>
      <c r="J194" s="23" t="s">
        <v>242</v>
      </c>
      <c r="K194" s="70"/>
    </row>
    <row r="195" spans="1:11" x14ac:dyDescent="0.25">
      <c r="A195" s="88"/>
      <c r="B195" s="23"/>
      <c r="C195" s="23"/>
      <c r="D195" s="23" t="s">
        <v>243</v>
      </c>
      <c r="E195" s="70"/>
      <c r="G195" s="62"/>
      <c r="H195" s="23"/>
      <c r="I195" s="23"/>
      <c r="J195" s="23" t="s">
        <v>243</v>
      </c>
      <c r="K195" s="70"/>
    </row>
    <row r="196" spans="1:11" x14ac:dyDescent="0.25">
      <c r="A196" s="88"/>
      <c r="B196" s="23"/>
      <c r="C196" s="23"/>
      <c r="D196" s="23" t="s">
        <v>832</v>
      </c>
      <c r="E196" s="70"/>
      <c r="G196" s="62"/>
      <c r="H196" s="23"/>
      <c r="I196" s="23"/>
      <c r="J196" s="23" t="s">
        <v>244</v>
      </c>
      <c r="K196" s="70"/>
    </row>
    <row r="197" spans="1:11" x14ac:dyDescent="0.25">
      <c r="A197" s="88"/>
      <c r="B197" s="23"/>
      <c r="C197" s="23"/>
      <c r="D197" s="62" t="s">
        <v>831</v>
      </c>
      <c r="E197" s="70"/>
      <c r="G197" s="62"/>
      <c r="H197" s="23"/>
      <c r="I197" s="23"/>
      <c r="J197" s="62" t="s">
        <v>245</v>
      </c>
      <c r="K197" s="70"/>
    </row>
    <row r="198" spans="1:11" x14ac:dyDescent="0.25">
      <c r="A198" s="88"/>
      <c r="B198" s="23"/>
      <c r="C198" s="23"/>
      <c r="D198" s="23" t="s">
        <v>830</v>
      </c>
      <c r="E198" s="70"/>
      <c r="G198" s="62"/>
      <c r="H198" s="23"/>
      <c r="I198" s="23"/>
      <c r="J198" s="23" t="s">
        <v>246</v>
      </c>
      <c r="K198" s="70"/>
    </row>
    <row r="199" spans="1:11" x14ac:dyDescent="0.25">
      <c r="A199" s="88"/>
      <c r="B199" s="23"/>
      <c r="C199" s="23"/>
      <c r="D199" s="23" t="s">
        <v>829</v>
      </c>
      <c r="E199" s="70"/>
      <c r="G199" s="62"/>
      <c r="H199" s="23"/>
      <c r="I199" s="23"/>
      <c r="J199" s="23" t="s">
        <v>247</v>
      </c>
      <c r="K199" s="70"/>
    </row>
    <row r="200" spans="1:11" x14ac:dyDescent="0.25">
      <c r="A200" s="88"/>
      <c r="B200" s="62"/>
      <c r="C200" s="23"/>
      <c r="D200" s="62" t="s">
        <v>828</v>
      </c>
      <c r="E200" s="70"/>
      <c r="G200" s="62"/>
      <c r="H200" s="62"/>
      <c r="I200" s="23"/>
      <c r="J200" s="62" t="s">
        <v>248</v>
      </c>
      <c r="K200" s="70"/>
    </row>
    <row r="201" spans="1:11" x14ac:dyDescent="0.25">
      <c r="A201" s="88"/>
      <c r="B201" s="23"/>
      <c r="C201" s="23"/>
      <c r="D201" s="72" t="s">
        <v>990</v>
      </c>
      <c r="E201" s="70"/>
      <c r="G201" s="62"/>
      <c r="H201" s="23"/>
      <c r="I201" s="23"/>
      <c r="J201" s="23" t="s">
        <v>249</v>
      </c>
      <c r="K201" s="70"/>
    </row>
    <row r="202" spans="1:11" x14ac:dyDescent="0.25">
      <c r="A202" s="88"/>
      <c r="B202" s="23"/>
      <c r="C202" s="23"/>
      <c r="D202" s="23" t="s">
        <v>827</v>
      </c>
      <c r="E202" s="70"/>
      <c r="G202" s="62"/>
      <c r="H202" s="23"/>
      <c r="I202" s="23"/>
      <c r="J202" s="23" t="s">
        <v>250</v>
      </c>
      <c r="K202" s="70"/>
    </row>
    <row r="203" spans="1:11" x14ac:dyDescent="0.25">
      <c r="A203" s="88"/>
      <c r="B203" s="23"/>
      <c r="C203" s="23"/>
      <c r="D203" s="23"/>
      <c r="E203" s="70"/>
      <c r="G203" s="62"/>
      <c r="H203" s="23"/>
      <c r="I203" s="23"/>
      <c r="J203" s="23"/>
      <c r="K203" s="70"/>
    </row>
    <row r="204" spans="1:11" s="71" customFormat="1" x14ac:dyDescent="0.25">
      <c r="A204" s="182"/>
      <c r="B204" s="63" t="s">
        <v>37</v>
      </c>
      <c r="C204" s="63" t="s">
        <v>613</v>
      </c>
      <c r="D204" s="63"/>
      <c r="E204" s="74"/>
      <c r="G204" s="63"/>
      <c r="H204" s="63" t="s">
        <v>37</v>
      </c>
      <c r="I204" s="63" t="s">
        <v>39</v>
      </c>
      <c r="J204" s="63"/>
      <c r="K204" s="74"/>
    </row>
    <row r="205" spans="1:11" x14ac:dyDescent="0.25">
      <c r="A205" s="88"/>
      <c r="B205" s="62"/>
      <c r="C205" s="62"/>
      <c r="D205" s="62" t="s">
        <v>991</v>
      </c>
      <c r="E205" s="70"/>
      <c r="G205" s="62"/>
      <c r="H205" s="62"/>
      <c r="I205" s="62"/>
      <c r="J205" s="62" t="s">
        <v>253</v>
      </c>
      <c r="K205" s="70"/>
    </row>
    <row r="206" spans="1:11" x14ac:dyDescent="0.25">
      <c r="A206" s="88"/>
      <c r="B206" s="62"/>
      <c r="C206" s="62"/>
      <c r="D206" s="62" t="s">
        <v>826</v>
      </c>
      <c r="E206" s="70"/>
      <c r="G206" s="62"/>
      <c r="H206" s="62"/>
      <c r="I206" s="62"/>
      <c r="J206" s="62" t="s">
        <v>254</v>
      </c>
      <c r="K206" s="70"/>
    </row>
    <row r="207" spans="1:11" x14ac:dyDescent="0.25">
      <c r="A207" s="88"/>
      <c r="B207" s="62"/>
      <c r="C207" s="62"/>
      <c r="D207" s="62" t="s">
        <v>825</v>
      </c>
      <c r="E207" s="70"/>
      <c r="G207" s="62"/>
      <c r="H207" s="62"/>
      <c r="I207" s="62"/>
      <c r="J207" s="62" t="s">
        <v>255</v>
      </c>
      <c r="K207" s="70"/>
    </row>
    <row r="208" spans="1:11" x14ac:dyDescent="0.25">
      <c r="A208" s="88"/>
      <c r="B208" s="62"/>
      <c r="C208" s="62"/>
      <c r="D208" s="62" t="s">
        <v>824</v>
      </c>
      <c r="E208" s="70"/>
      <c r="G208" s="62"/>
      <c r="H208" s="62"/>
      <c r="I208" s="62"/>
      <c r="J208" s="62" t="s">
        <v>256</v>
      </c>
      <c r="K208" s="70"/>
    </row>
    <row r="209" spans="1:11" x14ac:dyDescent="0.25">
      <c r="A209" s="88"/>
      <c r="B209" s="62"/>
      <c r="C209" s="62"/>
      <c r="D209" s="62" t="s">
        <v>257</v>
      </c>
      <c r="E209" s="70"/>
      <c r="G209" s="62"/>
      <c r="H209" s="62"/>
      <c r="I209" s="62"/>
      <c r="J209" s="62" t="s">
        <v>257</v>
      </c>
      <c r="K209" s="70"/>
    </row>
    <row r="210" spans="1:11" x14ac:dyDescent="0.25">
      <c r="A210" s="88"/>
      <c r="B210" s="62"/>
      <c r="C210" s="62"/>
      <c r="D210" s="62" t="s">
        <v>823</v>
      </c>
      <c r="E210" s="70"/>
      <c r="G210" s="62"/>
      <c r="H210" s="62"/>
      <c r="I210" s="62"/>
      <c r="J210" s="62" t="s">
        <v>258</v>
      </c>
      <c r="K210" s="70"/>
    </row>
    <row r="211" spans="1:11" x14ac:dyDescent="0.25">
      <c r="A211" s="88"/>
      <c r="B211" s="62"/>
      <c r="C211" s="62"/>
      <c r="D211" s="62" t="s">
        <v>822</v>
      </c>
      <c r="E211" s="70"/>
      <c r="G211" s="62"/>
      <c r="H211" s="62"/>
      <c r="I211" s="62"/>
      <c r="J211" s="62" t="s">
        <v>259</v>
      </c>
      <c r="K211" s="70"/>
    </row>
    <row r="212" spans="1:11" x14ac:dyDescent="0.25">
      <c r="A212" s="88"/>
      <c r="B212" s="62"/>
      <c r="C212" s="62"/>
      <c r="D212" s="62" t="s">
        <v>821</v>
      </c>
      <c r="E212" s="70"/>
      <c r="G212" s="62"/>
      <c r="H212" s="62"/>
      <c r="I212" s="62"/>
      <c r="J212" s="62" t="s">
        <v>260</v>
      </c>
      <c r="K212" s="70"/>
    </row>
    <row r="213" spans="1:11" x14ac:dyDescent="0.25">
      <c r="A213" s="88"/>
      <c r="B213" s="62"/>
      <c r="C213" s="62"/>
      <c r="D213" s="62" t="s">
        <v>820</v>
      </c>
      <c r="E213" s="70"/>
      <c r="G213" s="62"/>
      <c r="H213" s="62"/>
      <c r="I213" s="62"/>
      <c r="J213" s="62" t="s">
        <v>261</v>
      </c>
      <c r="K213" s="70"/>
    </row>
    <row r="214" spans="1:11" x14ac:dyDescent="0.25">
      <c r="A214" s="88"/>
      <c r="B214" s="62"/>
      <c r="C214" s="62"/>
      <c r="D214" s="62" t="s">
        <v>819</v>
      </c>
      <c r="E214" s="70"/>
      <c r="G214" s="62"/>
      <c r="H214" s="62"/>
      <c r="I214" s="62"/>
      <c r="J214" s="62" t="s">
        <v>262</v>
      </c>
      <c r="K214" s="70"/>
    </row>
    <row r="215" spans="1:11" x14ac:dyDescent="0.25">
      <c r="A215" s="88"/>
      <c r="B215" s="62"/>
      <c r="C215" s="62"/>
      <c r="D215" s="62" t="s">
        <v>818</v>
      </c>
      <c r="E215" s="70"/>
      <c r="G215" s="62"/>
      <c r="H215" s="62"/>
      <c r="I215" s="62"/>
      <c r="J215" s="62" t="s">
        <v>263</v>
      </c>
      <c r="K215" s="70"/>
    </row>
    <row r="216" spans="1:11" x14ac:dyDescent="0.25">
      <c r="A216" s="88"/>
      <c r="B216" s="62"/>
      <c r="C216" s="62"/>
      <c r="D216" s="62" t="s">
        <v>817</v>
      </c>
      <c r="E216" s="70"/>
      <c r="G216" s="62"/>
      <c r="H216" s="62"/>
      <c r="I216" s="62"/>
      <c r="J216" s="62" t="s">
        <v>264</v>
      </c>
      <c r="K216" s="70"/>
    </row>
    <row r="217" spans="1:11" x14ac:dyDescent="0.25">
      <c r="A217" s="88"/>
      <c r="B217" s="62"/>
      <c r="C217" s="62"/>
      <c r="D217" s="62" t="s">
        <v>816</v>
      </c>
      <c r="E217" s="70"/>
      <c r="G217" s="62"/>
      <c r="H217" s="62"/>
      <c r="I217" s="62"/>
      <c r="J217" s="62" t="s">
        <v>265</v>
      </c>
      <c r="K217" s="70"/>
    </row>
    <row r="218" spans="1:11" x14ac:dyDescent="0.25">
      <c r="A218" s="88"/>
      <c r="B218" s="62"/>
      <c r="C218" s="62"/>
      <c r="D218" s="62" t="s">
        <v>815</v>
      </c>
      <c r="E218" s="70"/>
      <c r="G218" s="62"/>
      <c r="H218" s="62"/>
      <c r="I218" s="62"/>
      <c r="J218" s="62" t="s">
        <v>266</v>
      </c>
      <c r="K218" s="70"/>
    </row>
    <row r="219" spans="1:11" x14ac:dyDescent="0.25">
      <c r="A219" s="88"/>
      <c r="B219" s="62"/>
      <c r="C219" s="62"/>
      <c r="D219" s="62" t="s">
        <v>814</v>
      </c>
      <c r="E219" s="70"/>
      <c r="G219" s="62"/>
      <c r="H219" s="62"/>
      <c r="I219" s="62"/>
      <c r="J219" s="62" t="s">
        <v>267</v>
      </c>
      <c r="K219" s="70"/>
    </row>
    <row r="220" spans="1:11" x14ac:dyDescent="0.25">
      <c r="A220" s="88"/>
      <c r="B220" s="62"/>
      <c r="C220" s="62"/>
      <c r="D220" s="62" t="s">
        <v>994</v>
      </c>
      <c r="E220" s="70"/>
      <c r="G220" s="62"/>
      <c r="H220" s="62"/>
      <c r="I220" s="62"/>
      <c r="J220" s="62" t="s">
        <v>268</v>
      </c>
      <c r="K220" s="70"/>
    </row>
    <row r="221" spans="1:11" x14ac:dyDescent="0.25">
      <c r="A221" s="88"/>
      <c r="B221" s="62"/>
      <c r="C221" s="62"/>
      <c r="D221" s="62" t="s">
        <v>813</v>
      </c>
      <c r="E221" s="70"/>
      <c r="G221" s="62"/>
      <c r="H221" s="62"/>
      <c r="I221" s="62"/>
      <c r="J221" s="62" t="s">
        <v>269</v>
      </c>
      <c r="K221" s="70"/>
    </row>
    <row r="222" spans="1:11" x14ac:dyDescent="0.25">
      <c r="A222" s="88"/>
      <c r="B222" s="62"/>
      <c r="C222" s="62"/>
      <c r="D222" s="62" t="s">
        <v>812</v>
      </c>
      <c r="E222" s="70"/>
      <c r="G222" s="62"/>
      <c r="H222" s="62"/>
      <c r="I222" s="62"/>
      <c r="J222" s="62" t="s">
        <v>270</v>
      </c>
      <c r="K222" s="70"/>
    </row>
    <row r="223" spans="1:11" x14ac:dyDescent="0.25">
      <c r="A223" s="88"/>
      <c r="B223" s="62"/>
      <c r="C223" s="62"/>
      <c r="D223" s="62" t="s">
        <v>811</v>
      </c>
      <c r="E223" s="70"/>
      <c r="G223" s="62"/>
      <c r="H223" s="62"/>
      <c r="I223" s="62"/>
      <c r="J223" s="62" t="s">
        <v>271</v>
      </c>
      <c r="K223" s="70"/>
    </row>
    <row r="224" spans="1:11" x14ac:dyDescent="0.25">
      <c r="A224" s="88"/>
      <c r="B224" s="62"/>
      <c r="C224" s="62"/>
      <c r="D224" s="62" t="s">
        <v>810</v>
      </c>
      <c r="E224" s="70"/>
      <c r="G224" s="62"/>
      <c r="H224" s="62"/>
      <c r="I224" s="62"/>
      <c r="J224" s="62" t="s">
        <v>272</v>
      </c>
      <c r="K224" s="70"/>
    </row>
    <row r="225" spans="1:11" x14ac:dyDescent="0.25">
      <c r="A225" s="88"/>
      <c r="B225" s="62"/>
      <c r="C225" s="62"/>
      <c r="D225" s="62" t="s">
        <v>995</v>
      </c>
      <c r="E225" s="70"/>
      <c r="G225" s="62"/>
      <c r="H225" s="62"/>
      <c r="I225" s="62"/>
      <c r="J225" s="62" t="s">
        <v>273</v>
      </c>
      <c r="K225" s="70"/>
    </row>
    <row r="226" spans="1:11" x14ac:dyDescent="0.25">
      <c r="A226" s="88"/>
      <c r="B226" s="62"/>
      <c r="C226" s="62"/>
      <c r="D226" s="62" t="s">
        <v>809</v>
      </c>
      <c r="E226" s="70"/>
      <c r="G226" s="62"/>
      <c r="H226" s="62"/>
      <c r="I226" s="62"/>
      <c r="J226" s="62" t="s">
        <v>274</v>
      </c>
      <c r="K226" s="70"/>
    </row>
    <row r="227" spans="1:11" x14ac:dyDescent="0.25">
      <c r="A227" s="88"/>
      <c r="B227" s="62"/>
      <c r="C227" s="62"/>
      <c r="D227" s="62" t="s">
        <v>808</v>
      </c>
      <c r="E227" s="70"/>
      <c r="G227" s="62"/>
      <c r="H227" s="62"/>
      <c r="I227" s="62"/>
      <c r="J227" s="62" t="s">
        <v>275</v>
      </c>
      <c r="K227" s="70"/>
    </row>
    <row r="228" spans="1:11" x14ac:dyDescent="0.25">
      <c r="A228" s="88"/>
      <c r="B228" s="62"/>
      <c r="C228" s="62"/>
      <c r="D228" s="62" t="s">
        <v>996</v>
      </c>
      <c r="E228" s="70"/>
      <c r="G228" s="62"/>
      <c r="H228" s="62"/>
      <c r="I228" s="62"/>
      <c r="J228" s="62" t="s">
        <v>276</v>
      </c>
      <c r="K228" s="70"/>
    </row>
    <row r="229" spans="1:11" x14ac:dyDescent="0.25">
      <c r="A229" s="88"/>
      <c r="B229" s="62"/>
      <c r="C229" s="62"/>
      <c r="D229" s="62"/>
      <c r="E229" s="70"/>
      <c r="G229" s="62"/>
      <c r="H229" s="62"/>
      <c r="I229" s="62"/>
      <c r="J229" s="62"/>
      <c r="K229" s="70"/>
    </row>
    <row r="230" spans="1:11" s="71" customFormat="1" x14ac:dyDescent="0.25">
      <c r="A230" s="182"/>
      <c r="B230" s="63" t="s">
        <v>38</v>
      </c>
      <c r="C230" s="73" t="s">
        <v>651</v>
      </c>
      <c r="D230" s="63"/>
      <c r="E230" s="74"/>
      <c r="G230" s="63"/>
      <c r="H230" s="63" t="s">
        <v>38</v>
      </c>
      <c r="I230" s="63" t="s">
        <v>41</v>
      </c>
      <c r="J230" s="63"/>
      <c r="K230" s="74"/>
    </row>
    <row r="231" spans="1:11" x14ac:dyDescent="0.25">
      <c r="A231" s="88"/>
      <c r="B231" s="62"/>
      <c r="C231" s="62"/>
      <c r="D231" s="62" t="s">
        <v>807</v>
      </c>
      <c r="E231" s="70"/>
      <c r="G231" s="62"/>
      <c r="H231" s="62"/>
      <c r="I231" s="62"/>
      <c r="J231" s="62" t="s">
        <v>277</v>
      </c>
      <c r="K231" s="70"/>
    </row>
    <row r="232" spans="1:11" x14ac:dyDescent="0.25">
      <c r="A232" s="88"/>
      <c r="B232" s="62"/>
      <c r="C232" s="62"/>
      <c r="D232" s="62" t="s">
        <v>806</v>
      </c>
      <c r="E232" s="70"/>
      <c r="G232" s="62"/>
      <c r="H232" s="62"/>
      <c r="I232" s="62"/>
      <c r="J232" s="62" t="s">
        <v>278</v>
      </c>
      <c r="K232" s="70"/>
    </row>
    <row r="233" spans="1:11" x14ac:dyDescent="0.25">
      <c r="A233" s="88"/>
      <c r="B233" s="62"/>
      <c r="C233" s="62"/>
      <c r="D233" s="62" t="s">
        <v>805</v>
      </c>
      <c r="E233" s="70"/>
      <c r="G233" s="62"/>
      <c r="H233" s="62"/>
      <c r="I233" s="62"/>
      <c r="J233" s="62" t="s">
        <v>551</v>
      </c>
      <c r="K233" s="70"/>
    </row>
    <row r="234" spans="1:11" x14ac:dyDescent="0.25">
      <c r="A234" s="88"/>
      <c r="B234" s="62"/>
      <c r="C234" s="62"/>
      <c r="D234" s="72" t="s">
        <v>997</v>
      </c>
      <c r="E234" s="70"/>
      <c r="G234" s="62"/>
      <c r="H234" s="62"/>
      <c r="I234" s="62"/>
      <c r="J234" s="62" t="s">
        <v>550</v>
      </c>
      <c r="K234" s="70"/>
    </row>
    <row r="235" spans="1:11" x14ac:dyDescent="0.25">
      <c r="A235" s="88"/>
      <c r="B235" s="62"/>
      <c r="C235" s="62"/>
      <c r="D235" s="62" t="s">
        <v>804</v>
      </c>
      <c r="E235" s="70"/>
      <c r="G235" s="62"/>
      <c r="H235" s="62"/>
      <c r="I235" s="62"/>
      <c r="J235" s="62" t="s">
        <v>279</v>
      </c>
      <c r="K235" s="70"/>
    </row>
    <row r="236" spans="1:11" x14ac:dyDescent="0.25">
      <c r="A236" s="88"/>
      <c r="B236" s="62"/>
      <c r="C236" s="62"/>
      <c r="D236" s="72" t="s">
        <v>280</v>
      </c>
      <c r="E236" s="70"/>
      <c r="G236" s="62"/>
      <c r="H236" s="62"/>
      <c r="I236" s="62"/>
      <c r="J236" s="62" t="s">
        <v>280</v>
      </c>
      <c r="K236" s="70"/>
    </row>
    <row r="237" spans="1:11" x14ac:dyDescent="0.25">
      <c r="A237" s="88"/>
      <c r="B237" s="62"/>
      <c r="C237" s="62"/>
      <c r="D237" s="72" t="s">
        <v>998</v>
      </c>
      <c r="E237" s="70"/>
      <c r="G237" s="62"/>
      <c r="H237" s="62"/>
      <c r="I237" s="62"/>
      <c r="J237" s="62" t="s">
        <v>281</v>
      </c>
      <c r="K237" s="70"/>
    </row>
    <row r="238" spans="1:11" x14ac:dyDescent="0.25">
      <c r="A238" s="88"/>
      <c r="B238" s="62"/>
      <c r="C238" s="62"/>
      <c r="D238" s="62" t="s">
        <v>803</v>
      </c>
      <c r="E238" s="70"/>
      <c r="G238" s="62"/>
      <c r="H238" s="62"/>
      <c r="I238" s="62"/>
      <c r="J238" s="62" t="s">
        <v>282</v>
      </c>
      <c r="K238" s="70"/>
    </row>
    <row r="239" spans="1:11" x14ac:dyDescent="0.25">
      <c r="A239" s="88"/>
      <c r="B239" s="62"/>
      <c r="C239" s="62"/>
      <c r="D239" s="62" t="s">
        <v>802</v>
      </c>
      <c r="E239" s="70"/>
      <c r="G239" s="62"/>
      <c r="H239" s="62"/>
      <c r="I239" s="62"/>
      <c r="J239" s="62" t="s">
        <v>283</v>
      </c>
      <c r="K239" s="70"/>
    </row>
    <row r="240" spans="1:11" x14ac:dyDescent="0.25">
      <c r="A240" s="88"/>
      <c r="B240" s="62"/>
      <c r="C240" s="62"/>
      <c r="D240" s="62" t="s">
        <v>999</v>
      </c>
      <c r="E240" s="70"/>
      <c r="G240" s="62"/>
      <c r="H240" s="62"/>
      <c r="I240" s="62"/>
      <c r="J240" s="62" t="s">
        <v>284</v>
      </c>
      <c r="K240" s="70"/>
    </row>
    <row r="241" spans="1:11" x14ac:dyDescent="0.25">
      <c r="A241" s="88"/>
      <c r="B241" s="62"/>
      <c r="C241" s="62"/>
      <c r="D241" s="62" t="s">
        <v>801</v>
      </c>
      <c r="E241" s="70"/>
      <c r="G241" s="62"/>
      <c r="H241" s="62"/>
      <c r="I241" s="62"/>
      <c r="J241" s="62" t="s">
        <v>285</v>
      </c>
      <c r="K241" s="70"/>
    </row>
    <row r="242" spans="1:11" x14ac:dyDescent="0.25">
      <c r="A242" s="88"/>
      <c r="B242" s="62"/>
      <c r="C242" s="62"/>
      <c r="D242" s="62" t="s">
        <v>800</v>
      </c>
      <c r="E242" s="70"/>
      <c r="G242" s="62"/>
      <c r="H242" s="62"/>
      <c r="I242" s="62"/>
      <c r="J242" s="62" t="s">
        <v>286</v>
      </c>
      <c r="K242" s="70"/>
    </row>
    <row r="243" spans="1:11" x14ac:dyDescent="0.25">
      <c r="A243" s="88"/>
      <c r="B243" s="62"/>
      <c r="C243" s="62"/>
      <c r="D243" s="72" t="s">
        <v>1000</v>
      </c>
      <c r="E243" s="70"/>
      <c r="G243" s="62"/>
      <c r="H243" s="62"/>
      <c r="I243" s="62"/>
      <c r="J243" s="62" t="s">
        <v>287</v>
      </c>
      <c r="K243" s="70"/>
    </row>
    <row r="244" spans="1:11" x14ac:dyDescent="0.25">
      <c r="A244" s="88"/>
      <c r="B244" s="62"/>
      <c r="C244" s="62"/>
      <c r="D244" s="62" t="s">
        <v>288</v>
      </c>
      <c r="E244" s="70"/>
      <c r="G244" s="62"/>
      <c r="H244" s="62"/>
      <c r="I244" s="62"/>
      <c r="J244" s="62" t="s">
        <v>288</v>
      </c>
      <c r="K244" s="70"/>
    </row>
    <row r="245" spans="1:11" x14ac:dyDescent="0.25">
      <c r="A245" s="88"/>
      <c r="B245" s="62"/>
      <c r="C245" s="62"/>
      <c r="D245" s="62" t="s">
        <v>799</v>
      </c>
      <c r="E245" s="70"/>
      <c r="G245" s="62"/>
      <c r="H245" s="62"/>
      <c r="I245" s="62"/>
      <c r="J245" s="62" t="s">
        <v>289</v>
      </c>
      <c r="K245" s="70"/>
    </row>
    <row r="246" spans="1:11" x14ac:dyDescent="0.25">
      <c r="A246" s="88"/>
      <c r="B246" s="62"/>
      <c r="C246" s="62"/>
      <c r="D246" s="62" t="s">
        <v>798</v>
      </c>
      <c r="E246" s="70"/>
      <c r="G246" s="62"/>
      <c r="H246" s="62"/>
      <c r="I246" s="62"/>
      <c r="J246" s="62" t="s">
        <v>290</v>
      </c>
      <c r="K246" s="70"/>
    </row>
    <row r="247" spans="1:11" x14ac:dyDescent="0.25">
      <c r="A247" s="88"/>
      <c r="B247" s="62"/>
      <c r="C247" s="62"/>
      <c r="D247" s="62" t="s">
        <v>797</v>
      </c>
      <c r="E247" s="70"/>
      <c r="G247" s="62"/>
      <c r="H247" s="62"/>
      <c r="I247" s="62"/>
      <c r="J247" s="62" t="s">
        <v>291</v>
      </c>
      <c r="K247" s="70"/>
    </row>
    <row r="248" spans="1:11" x14ac:dyDescent="0.25">
      <c r="A248" s="88"/>
      <c r="B248" s="62"/>
      <c r="C248" s="62"/>
      <c r="D248" s="62" t="s">
        <v>796</v>
      </c>
      <c r="E248" s="70"/>
      <c r="G248" s="62"/>
      <c r="H248" s="62"/>
      <c r="I248" s="62"/>
      <c r="J248" s="62" t="s">
        <v>292</v>
      </c>
      <c r="K248" s="70"/>
    </row>
    <row r="249" spans="1:11" x14ac:dyDescent="0.25">
      <c r="A249" s="88"/>
      <c r="B249" s="62"/>
      <c r="C249" s="62"/>
      <c r="D249" s="62" t="s">
        <v>795</v>
      </c>
      <c r="E249" s="70"/>
      <c r="G249" s="62"/>
      <c r="H249" s="62"/>
      <c r="I249" s="62"/>
      <c r="J249" s="62" t="s">
        <v>293</v>
      </c>
      <c r="K249" s="70"/>
    </row>
    <row r="250" spans="1:11" x14ac:dyDescent="0.25">
      <c r="A250" s="88"/>
      <c r="B250" s="62"/>
      <c r="C250" s="62"/>
      <c r="D250" s="62" t="s">
        <v>794</v>
      </c>
      <c r="E250" s="70"/>
      <c r="G250" s="62"/>
      <c r="H250" s="62"/>
      <c r="I250" s="62"/>
      <c r="J250" s="62" t="s">
        <v>295</v>
      </c>
      <c r="K250" s="70"/>
    </row>
    <row r="251" spans="1:11" x14ac:dyDescent="0.25">
      <c r="A251" s="88"/>
      <c r="B251" s="62"/>
      <c r="C251" s="62"/>
      <c r="D251" s="62" t="s">
        <v>1001</v>
      </c>
      <c r="E251" s="70"/>
      <c r="G251" s="62"/>
      <c r="H251" s="62"/>
      <c r="I251" s="62"/>
      <c r="J251" s="62" t="s">
        <v>294</v>
      </c>
      <c r="K251" s="70"/>
    </row>
    <row r="252" spans="1:11" x14ac:dyDescent="0.25">
      <c r="A252" s="88"/>
      <c r="B252" s="62"/>
      <c r="C252" s="62"/>
      <c r="D252" s="62"/>
      <c r="E252" s="56"/>
      <c r="G252" s="62"/>
      <c r="H252" s="62"/>
      <c r="I252" s="62"/>
      <c r="J252" s="62"/>
    </row>
    <row r="253" spans="1:11" s="71" customFormat="1" x14ac:dyDescent="0.25">
      <c r="A253" s="182"/>
      <c r="B253" s="63" t="s">
        <v>40</v>
      </c>
      <c r="C253" s="63" t="s">
        <v>614</v>
      </c>
      <c r="D253" s="63"/>
      <c r="E253" s="74"/>
      <c r="G253" s="63"/>
      <c r="H253" s="63" t="s">
        <v>40</v>
      </c>
      <c r="I253" s="63" t="s">
        <v>43</v>
      </c>
      <c r="J253" s="63"/>
      <c r="K253" s="74"/>
    </row>
    <row r="254" spans="1:11" s="76" customFormat="1" x14ac:dyDescent="0.25">
      <c r="A254" s="75"/>
      <c r="B254" s="23"/>
      <c r="C254" s="23"/>
      <c r="D254" s="23" t="s">
        <v>1002</v>
      </c>
      <c r="E254" s="70"/>
      <c r="G254" s="23"/>
      <c r="H254" s="23"/>
      <c r="I254" s="23"/>
      <c r="J254" s="23" t="s">
        <v>552</v>
      </c>
      <c r="K254" s="70"/>
    </row>
    <row r="255" spans="1:11" s="76" customFormat="1" x14ac:dyDescent="0.25">
      <c r="A255" s="75"/>
      <c r="B255" s="23"/>
      <c r="C255" s="23"/>
      <c r="D255" s="23" t="s">
        <v>793</v>
      </c>
      <c r="E255" s="70"/>
      <c r="G255" s="23"/>
      <c r="H255" s="23"/>
      <c r="I255" s="23"/>
      <c r="J255" s="23" t="s">
        <v>296</v>
      </c>
      <c r="K255" s="70"/>
    </row>
    <row r="256" spans="1:11" s="76" customFormat="1" x14ac:dyDescent="0.25">
      <c r="A256" s="75"/>
      <c r="B256" s="23"/>
      <c r="C256" s="23"/>
      <c r="D256" s="23" t="s">
        <v>1003</v>
      </c>
      <c r="E256" s="70"/>
      <c r="G256" s="23"/>
      <c r="H256" s="23"/>
      <c r="I256" s="23"/>
      <c r="J256" s="23" t="s">
        <v>297</v>
      </c>
      <c r="K256" s="70"/>
    </row>
    <row r="257" spans="1:11" s="76" customFormat="1" x14ac:dyDescent="0.25">
      <c r="A257" s="75"/>
      <c r="B257" s="23"/>
      <c r="C257" s="23"/>
      <c r="D257" s="72" t="s">
        <v>792</v>
      </c>
      <c r="E257" s="70"/>
      <c r="G257" s="23"/>
      <c r="H257" s="23"/>
      <c r="I257" s="23"/>
      <c r="J257" s="23" t="s">
        <v>553</v>
      </c>
      <c r="K257" s="70"/>
    </row>
    <row r="258" spans="1:11" s="76" customFormat="1" x14ac:dyDescent="0.25">
      <c r="A258" s="75"/>
      <c r="B258" s="23"/>
      <c r="C258" s="23"/>
      <c r="D258" s="23" t="s">
        <v>791</v>
      </c>
      <c r="E258" s="70"/>
      <c r="G258" s="23"/>
      <c r="H258" s="23"/>
      <c r="I258" s="23"/>
      <c r="J258" s="23" t="s">
        <v>298</v>
      </c>
      <c r="K258" s="70"/>
    </row>
    <row r="259" spans="1:11" s="71" customFormat="1" x14ac:dyDescent="0.25">
      <c r="A259" s="182"/>
      <c r="B259" s="63"/>
      <c r="C259" s="23"/>
      <c r="D259" s="62" t="s">
        <v>790</v>
      </c>
      <c r="E259" s="74"/>
      <c r="G259" s="63"/>
      <c r="H259" s="63"/>
      <c r="I259" s="23"/>
      <c r="J259" s="62" t="s">
        <v>299</v>
      </c>
      <c r="K259" s="74"/>
    </row>
    <row r="260" spans="1:11" x14ac:dyDescent="0.25">
      <c r="A260" s="88"/>
      <c r="B260" s="62"/>
      <c r="C260" s="23"/>
      <c r="D260" s="62" t="s">
        <v>1004</v>
      </c>
      <c r="E260" s="70"/>
      <c r="G260" s="62"/>
      <c r="H260" s="62"/>
      <c r="I260" s="23"/>
      <c r="J260" s="62" t="s">
        <v>300</v>
      </c>
      <c r="K260" s="70"/>
    </row>
    <row r="261" spans="1:11" s="76" customFormat="1" x14ac:dyDescent="0.25">
      <c r="A261" s="75"/>
      <c r="B261" s="23"/>
      <c r="C261" s="23"/>
      <c r="D261" s="72" t="s">
        <v>1005</v>
      </c>
      <c r="E261" s="70"/>
      <c r="G261" s="23"/>
      <c r="H261" s="23"/>
      <c r="I261" s="23"/>
      <c r="J261" s="23" t="s">
        <v>301</v>
      </c>
      <c r="K261" s="70"/>
    </row>
    <row r="262" spans="1:11" s="76" customFormat="1" x14ac:dyDescent="0.25">
      <c r="A262" s="75"/>
      <c r="B262" s="23"/>
      <c r="C262" s="23"/>
      <c r="D262" s="23" t="s">
        <v>789</v>
      </c>
      <c r="E262" s="70"/>
      <c r="G262" s="23"/>
      <c r="H262" s="23"/>
      <c r="I262" s="23"/>
      <c r="J262" s="23" t="s">
        <v>302</v>
      </c>
      <c r="K262" s="70"/>
    </row>
    <row r="263" spans="1:11" s="76" customFormat="1" x14ac:dyDescent="0.25">
      <c r="A263" s="75"/>
      <c r="B263" s="23"/>
      <c r="C263" s="23"/>
      <c r="D263" s="72" t="s">
        <v>1006</v>
      </c>
      <c r="E263" s="70"/>
      <c r="G263" s="23"/>
      <c r="H263" s="23"/>
      <c r="I263" s="23"/>
      <c r="J263" s="23" t="s">
        <v>303</v>
      </c>
      <c r="K263" s="70"/>
    </row>
    <row r="264" spans="1:11" x14ac:dyDescent="0.25">
      <c r="A264" s="88"/>
      <c r="B264" s="62"/>
      <c r="C264" s="23"/>
      <c r="D264" s="62" t="s">
        <v>788</v>
      </c>
      <c r="E264" s="70"/>
      <c r="G264" s="62"/>
      <c r="H264" s="62"/>
      <c r="I264" s="23"/>
      <c r="J264" s="62" t="s">
        <v>304</v>
      </c>
      <c r="K264" s="70"/>
    </row>
    <row r="265" spans="1:11" x14ac:dyDescent="0.25">
      <c r="A265" s="88"/>
      <c r="B265" s="62"/>
      <c r="C265" s="23"/>
      <c r="D265" s="62" t="s">
        <v>787</v>
      </c>
      <c r="E265" s="70"/>
      <c r="G265" s="62"/>
      <c r="H265" s="62"/>
      <c r="I265" s="23"/>
      <c r="J265" s="62" t="s">
        <v>305</v>
      </c>
      <c r="K265" s="70"/>
    </row>
    <row r="266" spans="1:11" x14ac:dyDescent="0.25">
      <c r="A266" s="88"/>
      <c r="B266" s="62"/>
      <c r="C266" s="23"/>
      <c r="D266" s="62" t="s">
        <v>1007</v>
      </c>
      <c r="E266" s="70"/>
      <c r="G266" s="62"/>
      <c r="H266" s="62"/>
      <c r="I266" s="23"/>
      <c r="J266" s="62" t="s">
        <v>306</v>
      </c>
      <c r="K266" s="70"/>
    </row>
    <row r="267" spans="1:11" x14ac:dyDescent="0.25">
      <c r="A267" s="88"/>
      <c r="B267" s="62"/>
      <c r="C267" s="62"/>
      <c r="D267" s="62"/>
      <c r="E267" s="70"/>
      <c r="G267" s="62"/>
      <c r="H267" s="62"/>
      <c r="I267" s="62"/>
      <c r="J267" s="62"/>
      <c r="K267" s="70"/>
    </row>
    <row r="268" spans="1:11" s="71" customFormat="1" x14ac:dyDescent="0.25">
      <c r="A268" s="182"/>
      <c r="B268" s="63" t="s">
        <v>42</v>
      </c>
      <c r="C268" s="63" t="s">
        <v>615</v>
      </c>
      <c r="D268" s="63"/>
      <c r="E268" s="74"/>
      <c r="G268" s="63"/>
      <c r="H268" s="63" t="s">
        <v>42</v>
      </c>
      <c r="I268" s="63" t="s">
        <v>45</v>
      </c>
      <c r="J268" s="63"/>
      <c r="K268" s="74"/>
    </row>
    <row r="269" spans="1:11" x14ac:dyDescent="0.25">
      <c r="A269" s="88"/>
      <c r="B269" s="62"/>
      <c r="C269" s="62"/>
      <c r="D269" s="62" t="s">
        <v>786</v>
      </c>
      <c r="E269" s="70"/>
      <c r="G269" s="62"/>
      <c r="H269" s="62"/>
      <c r="I269" s="62"/>
      <c r="J269" s="62" t="s">
        <v>307</v>
      </c>
      <c r="K269" s="70"/>
    </row>
    <row r="270" spans="1:11" x14ac:dyDescent="0.25">
      <c r="A270" s="88"/>
      <c r="B270" s="62"/>
      <c r="C270" s="62"/>
      <c r="D270" s="62" t="s">
        <v>785</v>
      </c>
      <c r="E270" s="70"/>
      <c r="G270" s="62"/>
      <c r="H270" s="62"/>
      <c r="I270" s="62"/>
      <c r="J270" s="62" t="s">
        <v>308</v>
      </c>
      <c r="K270" s="70"/>
    </row>
    <row r="271" spans="1:11" x14ac:dyDescent="0.25">
      <c r="A271" s="88"/>
      <c r="B271" s="62"/>
      <c r="C271" s="62"/>
      <c r="D271" s="62" t="s">
        <v>309</v>
      </c>
      <c r="E271" s="70"/>
      <c r="G271" s="62"/>
      <c r="H271" s="62"/>
      <c r="I271" s="62"/>
      <c r="J271" s="62" t="s">
        <v>309</v>
      </c>
      <c r="K271" s="70"/>
    </row>
    <row r="272" spans="1:11" x14ac:dyDescent="0.25">
      <c r="A272" s="88"/>
      <c r="B272" s="62"/>
      <c r="C272" s="62"/>
      <c r="D272" s="72" t="s">
        <v>1008</v>
      </c>
      <c r="E272" s="70"/>
      <c r="G272" s="62"/>
      <c r="H272" s="62"/>
      <c r="I272" s="62"/>
      <c r="J272" s="62" t="s">
        <v>310</v>
      </c>
      <c r="K272" s="70"/>
    </row>
    <row r="273" spans="1:11" x14ac:dyDescent="0.25">
      <c r="A273" s="88"/>
      <c r="B273" s="62"/>
      <c r="C273" s="62"/>
      <c r="D273" s="62" t="s">
        <v>784</v>
      </c>
      <c r="E273" s="70"/>
      <c r="G273" s="62"/>
      <c r="H273" s="62"/>
      <c r="I273" s="62"/>
      <c r="J273" s="62" t="s">
        <v>311</v>
      </c>
      <c r="K273" s="70"/>
    </row>
    <row r="274" spans="1:11" x14ac:dyDescent="0.25">
      <c r="A274" s="88"/>
      <c r="B274" s="62"/>
      <c r="C274" s="62"/>
      <c r="D274" s="62" t="s">
        <v>783</v>
      </c>
      <c r="E274" s="70"/>
      <c r="G274" s="62"/>
      <c r="H274" s="62"/>
      <c r="I274" s="62"/>
      <c r="J274" s="62" t="s">
        <v>312</v>
      </c>
      <c r="K274" s="70"/>
    </row>
    <row r="275" spans="1:11" x14ac:dyDescent="0.25">
      <c r="A275" s="88"/>
      <c r="B275" s="62"/>
      <c r="C275" s="62"/>
      <c r="D275" s="62" t="s">
        <v>782</v>
      </c>
      <c r="E275" s="70"/>
      <c r="G275" s="62"/>
      <c r="H275" s="62"/>
      <c r="I275" s="62"/>
      <c r="J275" s="62" t="s">
        <v>313</v>
      </c>
      <c r="K275" s="70"/>
    </row>
    <row r="276" spans="1:11" x14ac:dyDescent="0.25">
      <c r="A276" s="88"/>
      <c r="B276" s="62"/>
      <c r="C276" s="62"/>
      <c r="D276" s="62" t="s">
        <v>781</v>
      </c>
      <c r="E276" s="70"/>
      <c r="G276" s="62"/>
      <c r="H276" s="62"/>
      <c r="I276" s="62"/>
      <c r="J276" s="62" t="s">
        <v>314</v>
      </c>
      <c r="K276" s="70"/>
    </row>
    <row r="277" spans="1:11" x14ac:dyDescent="0.25">
      <c r="A277" s="88"/>
      <c r="B277" s="62"/>
      <c r="C277" s="62"/>
      <c r="D277" s="62" t="s">
        <v>780</v>
      </c>
      <c r="E277" s="70"/>
      <c r="G277" s="62"/>
      <c r="H277" s="62"/>
      <c r="I277" s="62"/>
      <c r="J277" s="62" t="s">
        <v>315</v>
      </c>
      <c r="K277" s="70"/>
    </row>
    <row r="278" spans="1:11" x14ac:dyDescent="0.25">
      <c r="A278" s="88"/>
      <c r="B278" s="62"/>
      <c r="C278" s="62"/>
      <c r="D278" s="62" t="s">
        <v>1009</v>
      </c>
      <c r="E278" s="70"/>
      <c r="G278" s="62"/>
      <c r="H278" s="62"/>
      <c r="I278" s="62"/>
      <c r="J278" s="62" t="s">
        <v>316</v>
      </c>
      <c r="K278" s="70"/>
    </row>
    <row r="279" spans="1:11" x14ac:dyDescent="0.25">
      <c r="A279" s="88"/>
      <c r="B279" s="62"/>
      <c r="C279" s="62"/>
      <c r="D279" s="62"/>
      <c r="E279" s="70"/>
      <c r="G279" s="62"/>
      <c r="H279" s="62"/>
      <c r="I279" s="62"/>
      <c r="J279" s="62"/>
      <c r="K279" s="70"/>
    </row>
    <row r="280" spans="1:11" x14ac:dyDescent="0.25">
      <c r="A280" s="88"/>
      <c r="B280" s="63" t="s">
        <v>44</v>
      </c>
      <c r="C280" s="63" t="s">
        <v>616</v>
      </c>
      <c r="D280" s="62"/>
      <c r="E280" s="70"/>
      <c r="G280" s="62"/>
      <c r="H280" s="63" t="s">
        <v>44</v>
      </c>
      <c r="I280" s="63" t="s">
        <v>47</v>
      </c>
      <c r="J280" s="62"/>
      <c r="K280" s="70"/>
    </row>
    <row r="281" spans="1:11" x14ac:dyDescent="0.25">
      <c r="A281" s="88"/>
      <c r="B281" s="62"/>
      <c r="C281" s="62"/>
      <c r="D281" s="62" t="s">
        <v>1011</v>
      </c>
      <c r="E281" s="70"/>
      <c r="G281" s="62"/>
      <c r="H281" s="62"/>
      <c r="I281" s="62"/>
      <c r="J281" s="62" t="s">
        <v>317</v>
      </c>
      <c r="K281" s="70"/>
    </row>
    <row r="282" spans="1:11" x14ac:dyDescent="0.25">
      <c r="A282" s="88"/>
      <c r="B282" s="62"/>
      <c r="C282" s="62"/>
      <c r="D282" s="72" t="s">
        <v>1010</v>
      </c>
      <c r="E282" s="70"/>
      <c r="G282" s="62"/>
      <c r="H282" s="62"/>
      <c r="I282" s="62"/>
      <c r="J282" s="62" t="s">
        <v>318</v>
      </c>
      <c r="K282" s="70"/>
    </row>
    <row r="283" spans="1:11" x14ac:dyDescent="0.25">
      <c r="A283" s="88"/>
      <c r="B283" s="62"/>
      <c r="C283" s="62"/>
      <c r="D283" s="62" t="s">
        <v>779</v>
      </c>
      <c r="E283" s="70"/>
      <c r="G283" s="62"/>
      <c r="H283" s="62"/>
      <c r="I283" s="62"/>
      <c r="J283" s="62" t="s">
        <v>319</v>
      </c>
      <c r="K283" s="70"/>
    </row>
    <row r="284" spans="1:11" x14ac:dyDescent="0.25">
      <c r="A284" s="88"/>
      <c r="B284" s="62"/>
      <c r="C284" s="62"/>
      <c r="D284" s="62" t="s">
        <v>778</v>
      </c>
      <c r="E284" s="70"/>
      <c r="G284" s="62"/>
      <c r="H284" s="62"/>
      <c r="I284" s="62"/>
      <c r="J284" s="62" t="s">
        <v>320</v>
      </c>
      <c r="K284" s="70"/>
    </row>
    <row r="285" spans="1:11" x14ac:dyDescent="0.25">
      <c r="A285" s="88"/>
      <c r="B285" s="62"/>
      <c r="C285" s="62"/>
      <c r="D285" s="62" t="s">
        <v>777</v>
      </c>
      <c r="E285" s="70"/>
      <c r="G285" s="62"/>
      <c r="H285" s="62"/>
      <c r="I285" s="62"/>
      <c r="J285" s="62" t="s">
        <v>321</v>
      </c>
      <c r="K285" s="70"/>
    </row>
    <row r="286" spans="1:11" x14ac:dyDescent="0.25">
      <c r="A286" s="88"/>
      <c r="B286" s="62"/>
      <c r="C286" s="62"/>
      <c r="D286" s="62" t="s">
        <v>776</v>
      </c>
      <c r="E286" s="70"/>
      <c r="G286" s="62"/>
      <c r="H286" s="62"/>
      <c r="I286" s="62"/>
      <c r="J286" s="62" t="s">
        <v>322</v>
      </c>
      <c r="K286" s="70"/>
    </row>
    <row r="287" spans="1:11" x14ac:dyDescent="0.25">
      <c r="A287" s="88"/>
      <c r="B287" s="62"/>
      <c r="C287" s="62"/>
      <c r="D287" s="62" t="s">
        <v>775</v>
      </c>
      <c r="E287" s="70"/>
      <c r="G287" s="62"/>
      <c r="H287" s="62"/>
      <c r="I287" s="62"/>
      <c r="J287" s="62" t="s">
        <v>323</v>
      </c>
      <c r="K287" s="70"/>
    </row>
    <row r="288" spans="1:11" x14ac:dyDescent="0.25">
      <c r="A288" s="88"/>
      <c r="B288" s="62"/>
      <c r="C288" s="62"/>
      <c r="D288" s="62" t="s">
        <v>774</v>
      </c>
      <c r="E288" s="70"/>
      <c r="G288" s="62"/>
      <c r="H288" s="62"/>
      <c r="I288" s="62"/>
      <c r="J288" s="62" t="s">
        <v>324</v>
      </c>
      <c r="K288" s="70"/>
    </row>
    <row r="289" spans="1:11" x14ac:dyDescent="0.25">
      <c r="A289" s="88"/>
      <c r="B289" s="62"/>
      <c r="C289" s="62"/>
      <c r="D289" s="62" t="s">
        <v>773</v>
      </c>
      <c r="E289" s="70"/>
      <c r="G289" s="62"/>
      <c r="H289" s="62"/>
      <c r="I289" s="62"/>
      <c r="J289" s="62" t="s">
        <v>325</v>
      </c>
      <c r="K289" s="70"/>
    </row>
    <row r="290" spans="1:11" x14ac:dyDescent="0.25">
      <c r="A290" s="88"/>
      <c r="B290" s="62"/>
      <c r="C290" s="62"/>
      <c r="D290" s="62" t="s">
        <v>1012</v>
      </c>
      <c r="E290" s="70"/>
      <c r="G290" s="62"/>
      <c r="H290" s="62"/>
      <c r="I290" s="62"/>
      <c r="J290" s="62" t="s">
        <v>326</v>
      </c>
      <c r="K290" s="70"/>
    </row>
    <row r="291" spans="1:11" x14ac:dyDescent="0.25">
      <c r="A291" s="88"/>
      <c r="B291" s="62"/>
      <c r="C291" s="62"/>
      <c r="D291" s="62"/>
      <c r="E291" s="70"/>
      <c r="G291" s="62"/>
      <c r="H291" s="62"/>
      <c r="I291" s="62"/>
      <c r="J291" s="62"/>
      <c r="K291" s="70"/>
    </row>
    <row r="292" spans="1:11" s="71" customFormat="1" x14ac:dyDescent="0.25">
      <c r="A292" s="182"/>
      <c r="B292" s="63" t="s">
        <v>46</v>
      </c>
      <c r="C292" s="63" t="s">
        <v>617</v>
      </c>
      <c r="D292" s="63"/>
      <c r="E292" s="70"/>
      <c r="G292" s="63"/>
      <c r="H292" s="63" t="s">
        <v>46</v>
      </c>
      <c r="I292" s="63" t="s">
        <v>34</v>
      </c>
      <c r="J292" s="63"/>
      <c r="K292" s="70"/>
    </row>
    <row r="293" spans="1:11" x14ac:dyDescent="0.25">
      <c r="A293" s="88"/>
      <c r="B293" s="62"/>
      <c r="C293" s="62"/>
      <c r="D293" s="62" t="s">
        <v>772</v>
      </c>
      <c r="E293" s="70"/>
      <c r="G293" s="62"/>
      <c r="H293" s="62"/>
      <c r="I293" s="62"/>
      <c r="J293" s="62" t="s">
        <v>327</v>
      </c>
      <c r="K293" s="70"/>
    </row>
    <row r="294" spans="1:11" x14ac:dyDescent="0.25">
      <c r="A294" s="88"/>
      <c r="B294" s="62"/>
      <c r="C294" s="62"/>
      <c r="D294" s="62" t="s">
        <v>1013</v>
      </c>
      <c r="E294" s="70"/>
      <c r="G294" s="62"/>
      <c r="H294" s="62"/>
      <c r="I294" s="62"/>
      <c r="J294" s="62" t="s">
        <v>328</v>
      </c>
      <c r="K294" s="70"/>
    </row>
    <row r="295" spans="1:11" x14ac:dyDescent="0.25">
      <c r="A295" s="88"/>
      <c r="B295" s="62"/>
      <c r="C295" s="62"/>
      <c r="D295" s="62" t="s">
        <v>713</v>
      </c>
      <c r="E295" s="70"/>
      <c r="G295" s="62"/>
      <c r="H295" s="62"/>
      <c r="I295" s="62"/>
      <c r="J295" s="62" t="s">
        <v>329</v>
      </c>
      <c r="K295" s="70"/>
    </row>
    <row r="296" spans="1:11" x14ac:dyDescent="0.25">
      <c r="A296" s="88"/>
      <c r="B296" s="62"/>
      <c r="C296" s="62"/>
      <c r="D296" s="62" t="s">
        <v>712</v>
      </c>
      <c r="E296" s="70"/>
      <c r="G296" s="62"/>
      <c r="H296" s="62"/>
      <c r="I296" s="62"/>
      <c r="J296" s="62" t="s">
        <v>330</v>
      </c>
      <c r="K296" s="70"/>
    </row>
    <row r="297" spans="1:11" x14ac:dyDescent="0.25">
      <c r="A297" s="88"/>
      <c r="B297" s="62"/>
      <c r="C297" s="62"/>
      <c r="D297" s="62" t="s">
        <v>1014</v>
      </c>
      <c r="E297" s="70"/>
      <c r="G297" s="62"/>
      <c r="H297" s="62"/>
      <c r="I297" s="62"/>
      <c r="J297" s="62" t="s">
        <v>331</v>
      </c>
      <c r="K297" s="70"/>
    </row>
    <row r="298" spans="1:11" x14ac:dyDescent="0.25">
      <c r="A298" s="88"/>
      <c r="B298" s="62"/>
      <c r="C298" s="62"/>
      <c r="D298" s="62" t="s">
        <v>711</v>
      </c>
      <c r="E298" s="70"/>
      <c r="G298" s="62"/>
      <c r="H298" s="62"/>
      <c r="I298" s="62"/>
      <c r="J298" s="62" t="s">
        <v>332</v>
      </c>
      <c r="K298" s="70"/>
    </row>
    <row r="299" spans="1:11" x14ac:dyDescent="0.25">
      <c r="A299" s="88"/>
      <c r="B299" s="62"/>
      <c r="C299" s="62"/>
      <c r="D299" s="62" t="s">
        <v>1015</v>
      </c>
      <c r="E299" s="70"/>
      <c r="G299" s="62"/>
      <c r="H299" s="62"/>
      <c r="I299" s="62"/>
      <c r="J299" s="62" t="s">
        <v>333</v>
      </c>
      <c r="K299" s="70"/>
    </row>
    <row r="300" spans="1:11" x14ac:dyDescent="0.25">
      <c r="A300" s="88"/>
      <c r="B300" s="62"/>
      <c r="C300" s="62"/>
      <c r="D300" s="62" t="s">
        <v>710</v>
      </c>
      <c r="E300" s="70"/>
      <c r="G300" s="62"/>
      <c r="H300" s="62"/>
      <c r="I300" s="62"/>
      <c r="J300" s="62" t="s">
        <v>334</v>
      </c>
      <c r="K300" s="70"/>
    </row>
    <row r="301" spans="1:11" x14ac:dyDescent="0.25">
      <c r="A301" s="88"/>
      <c r="B301" s="62"/>
      <c r="C301" s="62"/>
      <c r="D301" s="62" t="s">
        <v>709</v>
      </c>
      <c r="E301" s="70"/>
      <c r="G301" s="62"/>
      <c r="H301" s="62"/>
      <c r="I301" s="62"/>
      <c r="J301" s="62" t="s">
        <v>335</v>
      </c>
      <c r="K301" s="70"/>
    </row>
    <row r="302" spans="1:11" x14ac:dyDescent="0.25">
      <c r="A302" s="88"/>
      <c r="B302" s="62"/>
      <c r="C302" s="62"/>
      <c r="D302" s="62" t="s">
        <v>1016</v>
      </c>
      <c r="E302" s="70"/>
      <c r="G302" s="62"/>
      <c r="H302" s="62"/>
      <c r="I302" s="62"/>
      <c r="J302" s="62" t="s">
        <v>198</v>
      </c>
      <c r="K302" s="70"/>
    </row>
    <row r="303" spans="1:11" x14ac:dyDescent="0.25">
      <c r="A303" s="88"/>
      <c r="B303" s="62"/>
      <c r="C303" s="62"/>
      <c r="D303" s="23" t="s">
        <v>1017</v>
      </c>
      <c r="E303" s="70"/>
      <c r="G303" s="62"/>
      <c r="H303" s="62"/>
      <c r="I303" s="62"/>
      <c r="J303" s="62" t="s">
        <v>336</v>
      </c>
      <c r="K303" s="70"/>
    </row>
    <row r="304" spans="1:11" x14ac:dyDescent="0.25">
      <c r="A304" s="88"/>
      <c r="B304" s="62"/>
      <c r="C304" s="62"/>
      <c r="D304" s="62" t="s">
        <v>771</v>
      </c>
      <c r="E304" s="70"/>
      <c r="G304" s="62"/>
      <c r="H304" s="62"/>
      <c r="I304" s="62"/>
      <c r="J304" s="62" t="s">
        <v>337</v>
      </c>
      <c r="K304" s="70"/>
    </row>
    <row r="305" spans="1:11" x14ac:dyDescent="0.25">
      <c r="A305" s="88"/>
      <c r="B305" s="62"/>
      <c r="C305" s="62"/>
      <c r="D305" s="62" t="s">
        <v>338</v>
      </c>
      <c r="E305" s="70"/>
      <c r="G305" s="62"/>
      <c r="H305" s="62"/>
      <c r="I305" s="62"/>
      <c r="J305" s="62" t="s">
        <v>338</v>
      </c>
      <c r="K305" s="70"/>
    </row>
    <row r="306" spans="1:11" x14ac:dyDescent="0.25">
      <c r="A306" s="88"/>
      <c r="B306" s="62"/>
      <c r="C306" s="62"/>
      <c r="D306" s="62" t="s">
        <v>530</v>
      </c>
      <c r="E306" s="70"/>
      <c r="G306" s="62"/>
      <c r="H306" s="62"/>
      <c r="I306" s="62"/>
      <c r="J306" s="62" t="s">
        <v>530</v>
      </c>
      <c r="K306" s="70"/>
    </row>
    <row r="307" spans="1:11" x14ac:dyDescent="0.25">
      <c r="A307" s="88"/>
      <c r="B307" s="62"/>
      <c r="C307" s="62"/>
      <c r="D307" s="62" t="s">
        <v>1018</v>
      </c>
      <c r="E307" s="70"/>
      <c r="G307" s="62"/>
      <c r="H307" s="62"/>
      <c r="I307" s="62"/>
      <c r="J307" s="62" t="s">
        <v>339</v>
      </c>
      <c r="K307" s="70"/>
    </row>
    <row r="308" spans="1:11" x14ac:dyDescent="0.25">
      <c r="A308" s="88"/>
      <c r="B308" s="62"/>
      <c r="C308" s="62"/>
      <c r="D308" s="62" t="s">
        <v>770</v>
      </c>
      <c r="E308" s="70"/>
      <c r="G308" s="62"/>
      <c r="H308" s="62"/>
      <c r="I308" s="62"/>
      <c r="J308" s="62" t="s">
        <v>340</v>
      </c>
      <c r="K308" s="70"/>
    </row>
    <row r="309" spans="1:11" x14ac:dyDescent="0.25">
      <c r="A309" s="88"/>
      <c r="B309" s="62"/>
      <c r="C309" s="62"/>
      <c r="D309" s="62" t="s">
        <v>769</v>
      </c>
      <c r="E309" s="70"/>
      <c r="G309" s="62"/>
      <c r="H309" s="62"/>
      <c r="I309" s="62"/>
      <c r="J309" s="62" t="s">
        <v>341</v>
      </c>
      <c r="K309" s="70"/>
    </row>
    <row r="310" spans="1:11" x14ac:dyDescent="0.25">
      <c r="A310" s="88"/>
      <c r="B310" s="62"/>
      <c r="C310" s="62"/>
      <c r="D310" s="62" t="s">
        <v>768</v>
      </c>
      <c r="E310" s="70"/>
      <c r="G310" s="62"/>
      <c r="H310" s="62"/>
      <c r="I310" s="62"/>
      <c r="J310" s="62" t="s">
        <v>342</v>
      </c>
      <c r="K310" s="70"/>
    </row>
    <row r="311" spans="1:11" x14ac:dyDescent="0.25">
      <c r="A311" s="88"/>
      <c r="B311" s="62"/>
      <c r="C311" s="62"/>
      <c r="D311" s="62"/>
      <c r="E311" s="70"/>
      <c r="G311" s="62"/>
      <c r="H311" s="62"/>
      <c r="I311" s="62"/>
      <c r="J311" s="62"/>
      <c r="K311" s="70"/>
    </row>
    <row r="312" spans="1:11" s="71" customFormat="1" x14ac:dyDescent="0.25">
      <c r="A312" s="182"/>
      <c r="B312" s="63" t="s">
        <v>48</v>
      </c>
      <c r="C312" s="63" t="s">
        <v>938</v>
      </c>
      <c r="D312" s="63"/>
      <c r="E312" s="74"/>
      <c r="G312" s="63"/>
      <c r="H312" s="63" t="s">
        <v>48</v>
      </c>
      <c r="I312" s="63" t="s">
        <v>110</v>
      </c>
      <c r="J312" s="63"/>
      <c r="K312" s="74"/>
    </row>
    <row r="313" spans="1:11" x14ac:dyDescent="0.25">
      <c r="A313" s="88"/>
      <c r="B313" s="62"/>
      <c r="C313" s="62"/>
      <c r="D313" s="62" t="s">
        <v>767</v>
      </c>
      <c r="E313" s="70"/>
      <c r="G313" s="62"/>
      <c r="H313" s="62"/>
      <c r="I313" s="62"/>
      <c r="J313" s="62" t="s">
        <v>343</v>
      </c>
      <c r="K313" s="70"/>
    </row>
    <row r="314" spans="1:11" x14ac:dyDescent="0.25">
      <c r="A314" s="88"/>
      <c r="B314" s="62"/>
      <c r="C314" s="62"/>
      <c r="D314" s="62" t="s">
        <v>1019</v>
      </c>
      <c r="E314" s="70"/>
      <c r="G314" s="62"/>
      <c r="H314" s="62"/>
      <c r="I314" s="62"/>
      <c r="J314" s="62" t="s">
        <v>344</v>
      </c>
      <c r="K314" s="70"/>
    </row>
    <row r="315" spans="1:11" x14ac:dyDescent="0.25">
      <c r="A315" s="88"/>
      <c r="B315" s="62"/>
      <c r="C315" s="62"/>
      <c r="D315" s="62" t="s">
        <v>766</v>
      </c>
      <c r="E315" s="70"/>
      <c r="G315" s="62"/>
      <c r="H315" s="62"/>
      <c r="I315" s="62"/>
      <c r="J315" s="62" t="s">
        <v>345</v>
      </c>
      <c r="K315" s="70"/>
    </row>
    <row r="316" spans="1:11" x14ac:dyDescent="0.25">
      <c r="A316" s="75"/>
      <c r="B316" s="23"/>
      <c r="C316" s="72"/>
      <c r="D316" s="72" t="s">
        <v>765</v>
      </c>
      <c r="E316" s="56"/>
      <c r="G316" s="23"/>
      <c r="H316" s="23"/>
      <c r="I316" s="72"/>
      <c r="J316" s="72" t="s">
        <v>531</v>
      </c>
    </row>
    <row r="317" spans="1:11" x14ac:dyDescent="0.25">
      <c r="A317" s="75"/>
      <c r="B317" s="23"/>
      <c r="C317" s="72"/>
      <c r="D317" s="72" t="s">
        <v>764</v>
      </c>
      <c r="E317" s="56"/>
      <c r="G317" s="23"/>
      <c r="H317" s="23"/>
      <c r="I317" s="72"/>
      <c r="J317" s="72" t="s">
        <v>533</v>
      </c>
    </row>
    <row r="318" spans="1:11" x14ac:dyDescent="0.25">
      <c r="A318" s="88"/>
      <c r="B318" s="62"/>
      <c r="C318" s="62"/>
      <c r="D318" s="62"/>
      <c r="E318" s="70"/>
      <c r="G318" s="62"/>
      <c r="H318" s="62"/>
      <c r="I318" s="62"/>
      <c r="J318" s="62"/>
      <c r="K318" s="70"/>
    </row>
    <row r="319" spans="1:11" s="71" customFormat="1" x14ac:dyDescent="0.25">
      <c r="A319" s="77">
        <v>5</v>
      </c>
      <c r="B319" s="60" t="s">
        <v>66</v>
      </c>
      <c r="C319" s="60"/>
      <c r="D319" s="60"/>
      <c r="E319" s="60"/>
      <c r="G319" s="77">
        <v>5</v>
      </c>
      <c r="H319" s="60" t="s">
        <v>66</v>
      </c>
      <c r="I319" s="77"/>
      <c r="J319" s="60"/>
      <c r="K319" s="64"/>
    </row>
    <row r="320" spans="1:11" x14ac:dyDescent="0.25">
      <c r="A320" s="88" t="s">
        <v>2</v>
      </c>
      <c r="B320" s="62"/>
      <c r="C320" s="62"/>
      <c r="D320" s="62"/>
      <c r="E320" s="56"/>
      <c r="G320" s="62" t="s">
        <v>2</v>
      </c>
      <c r="H320" s="62"/>
      <c r="I320" s="62"/>
      <c r="J320" s="62"/>
    </row>
    <row r="321" spans="1:11" s="71" customFormat="1" x14ac:dyDescent="0.25">
      <c r="A321" s="182"/>
      <c r="B321" s="63" t="s">
        <v>50</v>
      </c>
      <c r="C321" s="63" t="s">
        <v>619</v>
      </c>
      <c r="D321" s="63"/>
      <c r="E321" s="64"/>
      <c r="G321" s="63"/>
      <c r="H321" s="63" t="s">
        <v>50</v>
      </c>
      <c r="I321" s="63" t="s">
        <v>68</v>
      </c>
      <c r="J321" s="63"/>
      <c r="K321" s="64"/>
    </row>
    <row r="322" spans="1:11" x14ac:dyDescent="0.25">
      <c r="A322" s="88"/>
      <c r="B322" s="62"/>
      <c r="C322" s="62"/>
      <c r="D322" s="62" t="s">
        <v>763</v>
      </c>
      <c r="E322" s="56"/>
      <c r="G322" s="62"/>
      <c r="H322" s="62"/>
      <c r="I322" s="62"/>
      <c r="J322" s="62" t="s">
        <v>346</v>
      </c>
    </row>
    <row r="323" spans="1:11" x14ac:dyDescent="0.25">
      <c r="A323" s="88"/>
      <c r="B323" s="62"/>
      <c r="C323" s="62"/>
      <c r="D323" s="62" t="s">
        <v>762</v>
      </c>
      <c r="E323" s="56"/>
      <c r="G323" s="62"/>
      <c r="H323" s="62"/>
      <c r="I323" s="62"/>
      <c r="J323" s="62" t="s">
        <v>347</v>
      </c>
    </row>
    <row r="324" spans="1:11" x14ac:dyDescent="0.25">
      <c r="A324" s="88"/>
      <c r="B324" s="62"/>
      <c r="C324" s="62"/>
      <c r="D324" s="62" t="s">
        <v>348</v>
      </c>
      <c r="E324" s="56"/>
      <c r="G324" s="62"/>
      <c r="H324" s="62"/>
      <c r="I324" s="62"/>
      <c r="J324" s="62" t="s">
        <v>348</v>
      </c>
    </row>
    <row r="325" spans="1:11" x14ac:dyDescent="0.25">
      <c r="A325" s="88"/>
      <c r="B325" s="62"/>
      <c r="C325" s="62"/>
      <c r="D325" s="62" t="s">
        <v>349</v>
      </c>
      <c r="E325" s="56"/>
      <c r="G325" s="62"/>
      <c r="H325" s="62"/>
      <c r="I325" s="62"/>
      <c r="J325" s="62" t="s">
        <v>349</v>
      </c>
    </row>
    <row r="326" spans="1:11" x14ac:dyDescent="0.25">
      <c r="A326" s="88"/>
      <c r="B326" s="62"/>
      <c r="C326" s="62"/>
      <c r="D326" s="62" t="s">
        <v>350</v>
      </c>
      <c r="E326" s="56"/>
      <c r="G326" s="62"/>
      <c r="H326" s="62"/>
      <c r="I326" s="62"/>
      <c r="J326" s="62" t="s">
        <v>350</v>
      </c>
    </row>
    <row r="327" spans="1:11" x14ac:dyDescent="0.25">
      <c r="A327" s="88"/>
      <c r="B327" s="62"/>
      <c r="C327" s="62"/>
      <c r="D327" s="62" t="s">
        <v>351</v>
      </c>
      <c r="E327" s="56"/>
      <c r="G327" s="62"/>
      <c r="H327" s="62"/>
      <c r="I327" s="62"/>
      <c r="J327" s="62" t="s">
        <v>351</v>
      </c>
    </row>
    <row r="328" spans="1:11" x14ac:dyDescent="0.25">
      <c r="A328" s="88"/>
      <c r="B328" s="62"/>
      <c r="C328" s="62"/>
      <c r="D328" s="62" t="s">
        <v>352</v>
      </c>
      <c r="E328" s="56"/>
      <c r="G328" s="62"/>
      <c r="H328" s="62"/>
      <c r="I328" s="62"/>
      <c r="J328" s="62" t="s">
        <v>352</v>
      </c>
    </row>
    <row r="329" spans="1:11" x14ac:dyDescent="0.25">
      <c r="A329" s="88"/>
      <c r="B329" s="62"/>
      <c r="C329" s="62"/>
      <c r="D329" s="62" t="s">
        <v>353</v>
      </c>
      <c r="E329" s="56"/>
      <c r="G329" s="62"/>
      <c r="H329" s="62"/>
      <c r="I329" s="62"/>
      <c r="J329" s="62" t="s">
        <v>353</v>
      </c>
    </row>
    <row r="330" spans="1:11" x14ac:dyDescent="0.25">
      <c r="A330" s="88"/>
      <c r="B330" s="62"/>
      <c r="C330" s="62"/>
      <c r="D330" s="62" t="s">
        <v>354</v>
      </c>
      <c r="E330" s="56"/>
      <c r="G330" s="62"/>
      <c r="H330" s="62"/>
      <c r="I330" s="62"/>
      <c r="J330" s="62" t="s">
        <v>354</v>
      </c>
    </row>
    <row r="331" spans="1:11" x14ac:dyDescent="0.25">
      <c r="A331" s="88"/>
      <c r="B331" s="62"/>
      <c r="C331" s="62"/>
      <c r="D331" s="62"/>
      <c r="E331" s="56"/>
      <c r="G331" s="62"/>
      <c r="H331" s="62"/>
      <c r="I331" s="62"/>
      <c r="J331" s="62"/>
    </row>
    <row r="332" spans="1:11" s="71" customFormat="1" x14ac:dyDescent="0.25">
      <c r="A332" s="182"/>
      <c r="B332" s="63" t="s">
        <v>52</v>
      </c>
      <c r="C332" s="63" t="s">
        <v>935</v>
      </c>
      <c r="D332" s="63"/>
      <c r="E332" s="64"/>
      <c r="G332" s="63"/>
      <c r="H332" s="63" t="s">
        <v>52</v>
      </c>
      <c r="I332" s="63" t="s">
        <v>70</v>
      </c>
      <c r="J332" s="63"/>
      <c r="K332" s="64"/>
    </row>
    <row r="333" spans="1:11" x14ac:dyDescent="0.25">
      <c r="A333" s="88"/>
      <c r="B333" s="62"/>
      <c r="C333" s="62"/>
      <c r="D333" s="62" t="s">
        <v>355</v>
      </c>
      <c r="E333" s="56"/>
      <c r="G333" s="62"/>
      <c r="H333" s="62"/>
      <c r="I333" s="62"/>
      <c r="J333" s="62" t="s">
        <v>355</v>
      </c>
    </row>
    <row r="334" spans="1:11" x14ac:dyDescent="0.25">
      <c r="A334" s="88"/>
      <c r="B334" s="62"/>
      <c r="C334" s="62"/>
      <c r="D334" s="62" t="s">
        <v>178</v>
      </c>
      <c r="E334" s="56"/>
      <c r="G334" s="62"/>
      <c r="H334" s="62"/>
      <c r="I334" s="62"/>
      <c r="J334" s="62" t="s">
        <v>178</v>
      </c>
    </row>
    <row r="335" spans="1:11" x14ac:dyDescent="0.25">
      <c r="A335" s="88"/>
      <c r="B335" s="62"/>
      <c r="C335" s="62"/>
      <c r="D335" s="62" t="s">
        <v>356</v>
      </c>
      <c r="E335" s="56"/>
      <c r="G335" s="62"/>
      <c r="H335" s="62"/>
      <c r="I335" s="62"/>
      <c r="J335" s="62" t="s">
        <v>356</v>
      </c>
    </row>
    <row r="336" spans="1:11" x14ac:dyDescent="0.25">
      <c r="A336" s="88"/>
      <c r="B336" s="62"/>
      <c r="C336" s="62"/>
      <c r="D336" s="62" t="s">
        <v>357</v>
      </c>
      <c r="E336" s="56"/>
      <c r="G336" s="62"/>
      <c r="H336" s="62"/>
      <c r="I336" s="62"/>
      <c r="J336" s="62" t="s">
        <v>357</v>
      </c>
    </row>
    <row r="337" spans="1:11" x14ac:dyDescent="0.25">
      <c r="A337" s="88"/>
      <c r="B337" s="62"/>
      <c r="C337" s="62"/>
      <c r="D337" s="72" t="s">
        <v>358</v>
      </c>
      <c r="E337" s="56"/>
      <c r="G337" s="62"/>
      <c r="H337" s="62"/>
      <c r="I337" s="62"/>
      <c r="J337" s="72" t="s">
        <v>358</v>
      </c>
    </row>
    <row r="338" spans="1:11" x14ac:dyDescent="0.25">
      <c r="A338" s="88"/>
      <c r="B338" s="62"/>
      <c r="C338" s="62"/>
      <c r="D338" s="72" t="s">
        <v>359</v>
      </c>
      <c r="E338" s="56"/>
      <c r="G338" s="62"/>
      <c r="H338" s="62"/>
      <c r="I338" s="62"/>
      <c r="J338" s="72" t="s">
        <v>359</v>
      </c>
    </row>
    <row r="339" spans="1:11" x14ac:dyDescent="0.25">
      <c r="A339" s="88"/>
      <c r="B339" s="62"/>
      <c r="C339" s="62"/>
      <c r="D339" s="72" t="s">
        <v>360</v>
      </c>
      <c r="E339" s="56"/>
      <c r="G339" s="62"/>
      <c r="H339" s="62"/>
      <c r="I339" s="62"/>
      <c r="J339" s="72" t="s">
        <v>360</v>
      </c>
    </row>
    <row r="340" spans="1:11" x14ac:dyDescent="0.25">
      <c r="A340" s="88"/>
      <c r="B340" s="62"/>
      <c r="C340" s="62"/>
      <c r="D340" s="72" t="s">
        <v>361</v>
      </c>
      <c r="E340" s="56"/>
      <c r="G340" s="62"/>
      <c r="H340" s="62"/>
      <c r="I340" s="62"/>
      <c r="J340" s="72" t="s">
        <v>361</v>
      </c>
    </row>
    <row r="341" spans="1:11" x14ac:dyDescent="0.25">
      <c r="A341" s="88"/>
      <c r="B341" s="62"/>
      <c r="C341" s="62"/>
      <c r="D341" s="72" t="s">
        <v>362</v>
      </c>
      <c r="E341" s="56"/>
      <c r="G341" s="62"/>
      <c r="H341" s="62"/>
      <c r="I341" s="62"/>
      <c r="J341" s="72" t="s">
        <v>362</v>
      </c>
    </row>
    <row r="342" spans="1:11" x14ac:dyDescent="0.25">
      <c r="A342" s="88"/>
      <c r="B342" s="62"/>
      <c r="C342" s="62"/>
      <c r="D342" s="62"/>
      <c r="E342" s="56"/>
      <c r="G342" s="62"/>
      <c r="H342" s="62"/>
      <c r="I342" s="62"/>
      <c r="J342" s="62"/>
    </row>
    <row r="343" spans="1:11" s="71" customFormat="1" x14ac:dyDescent="0.25">
      <c r="A343" s="182"/>
      <c r="B343" s="63" t="s">
        <v>53</v>
      </c>
      <c r="C343" s="63" t="s">
        <v>647</v>
      </c>
      <c r="D343" s="63"/>
      <c r="E343" s="64"/>
      <c r="G343" s="63"/>
      <c r="H343" s="63" t="s">
        <v>53</v>
      </c>
      <c r="I343" s="63" t="s">
        <v>72</v>
      </c>
      <c r="J343" s="63"/>
      <c r="K343" s="64"/>
    </row>
    <row r="344" spans="1:11" x14ac:dyDescent="0.25">
      <c r="A344" s="88"/>
      <c r="B344" s="62"/>
      <c r="C344" s="62"/>
      <c r="D344" s="62" t="s">
        <v>363</v>
      </c>
      <c r="E344" s="56"/>
      <c r="G344" s="62"/>
      <c r="H344" s="62"/>
      <c r="I344" s="62"/>
      <c r="J344" s="62" t="s">
        <v>363</v>
      </c>
    </row>
    <row r="345" spans="1:11" x14ac:dyDescent="0.25">
      <c r="A345" s="88"/>
      <c r="B345" s="62"/>
      <c r="C345" s="62"/>
      <c r="D345" s="62" t="s">
        <v>364</v>
      </c>
      <c r="E345" s="56"/>
      <c r="G345" s="62"/>
      <c r="H345" s="62"/>
      <c r="I345" s="62"/>
      <c r="J345" s="62" t="s">
        <v>364</v>
      </c>
    </row>
    <row r="346" spans="1:11" x14ac:dyDescent="0.25">
      <c r="A346" s="88"/>
      <c r="B346" s="62"/>
      <c r="C346" s="62"/>
      <c r="D346" s="62" t="s">
        <v>365</v>
      </c>
      <c r="E346" s="56"/>
      <c r="G346" s="62"/>
      <c r="H346" s="62"/>
      <c r="I346" s="62"/>
      <c r="J346" s="62" t="s">
        <v>365</v>
      </c>
    </row>
    <row r="347" spans="1:11" x14ac:dyDescent="0.25">
      <c r="A347" s="88"/>
      <c r="B347" s="62"/>
      <c r="C347" s="62"/>
      <c r="D347" s="62" t="s">
        <v>366</v>
      </c>
      <c r="E347" s="56"/>
      <c r="G347" s="62"/>
      <c r="H347" s="62"/>
      <c r="I347" s="62"/>
      <c r="J347" s="62" t="s">
        <v>366</v>
      </c>
    </row>
    <row r="348" spans="1:11" x14ac:dyDescent="0.25">
      <c r="A348" s="88"/>
      <c r="B348" s="62"/>
      <c r="C348" s="62"/>
      <c r="D348" s="62" t="s">
        <v>367</v>
      </c>
      <c r="E348" s="56"/>
      <c r="G348" s="62"/>
      <c r="H348" s="62"/>
      <c r="I348" s="62"/>
      <c r="J348" s="62" t="s">
        <v>367</v>
      </c>
    </row>
    <row r="349" spans="1:11" x14ac:dyDescent="0.25">
      <c r="A349" s="88"/>
      <c r="B349" s="62"/>
      <c r="C349" s="62"/>
      <c r="D349" s="62" t="s">
        <v>368</v>
      </c>
      <c r="E349" s="56"/>
      <c r="G349" s="62"/>
      <c r="H349" s="62"/>
      <c r="I349" s="62"/>
      <c r="J349" s="62" t="s">
        <v>368</v>
      </c>
    </row>
    <row r="350" spans="1:11" x14ac:dyDescent="0.25">
      <c r="A350" s="88"/>
      <c r="B350" s="62"/>
      <c r="C350" s="62"/>
      <c r="D350" s="62" t="s">
        <v>369</v>
      </c>
      <c r="E350" s="56"/>
      <c r="G350" s="62"/>
      <c r="H350" s="62"/>
      <c r="I350" s="62"/>
      <c r="J350" s="62" t="s">
        <v>369</v>
      </c>
    </row>
    <row r="351" spans="1:11" x14ac:dyDescent="0.25">
      <c r="A351" s="88"/>
      <c r="B351" s="62"/>
      <c r="C351" s="62"/>
      <c r="D351" s="62" t="s">
        <v>370</v>
      </c>
      <c r="E351" s="56"/>
      <c r="G351" s="62"/>
      <c r="H351" s="62"/>
      <c r="I351" s="62"/>
      <c r="J351" s="62" t="s">
        <v>370</v>
      </c>
    </row>
    <row r="352" spans="1:11" x14ac:dyDescent="0.25">
      <c r="A352" s="88"/>
      <c r="B352" s="62"/>
      <c r="C352" s="62"/>
      <c r="D352" s="62" t="s">
        <v>371</v>
      </c>
      <c r="E352" s="56"/>
      <c r="G352" s="62"/>
      <c r="H352" s="62"/>
      <c r="I352" s="62"/>
      <c r="J352" s="62" t="s">
        <v>371</v>
      </c>
    </row>
    <row r="353" spans="1:11" s="79" customFormat="1" x14ac:dyDescent="0.25">
      <c r="A353" s="88"/>
      <c r="B353" s="62"/>
      <c r="C353" s="62"/>
      <c r="D353" s="72" t="s">
        <v>372</v>
      </c>
      <c r="E353" s="78"/>
      <c r="G353" s="62"/>
      <c r="H353" s="62"/>
      <c r="I353" s="62"/>
      <c r="J353" s="72" t="s">
        <v>372</v>
      </c>
      <c r="K353" s="78"/>
    </row>
    <row r="354" spans="1:11" x14ac:dyDescent="0.25">
      <c r="A354" s="88"/>
      <c r="B354" s="62"/>
      <c r="C354" s="62"/>
      <c r="D354" s="72" t="s">
        <v>373</v>
      </c>
      <c r="E354" s="56"/>
      <c r="G354" s="62"/>
      <c r="H354" s="62"/>
      <c r="I354" s="62"/>
      <c r="J354" s="72" t="s">
        <v>373</v>
      </c>
    </row>
    <row r="355" spans="1:11" s="79" customFormat="1" x14ac:dyDescent="0.25">
      <c r="A355" s="88"/>
      <c r="B355" s="62"/>
      <c r="C355" s="62"/>
      <c r="D355" s="72" t="s">
        <v>374</v>
      </c>
      <c r="E355" s="78"/>
      <c r="G355" s="62"/>
      <c r="H355" s="62"/>
      <c r="I355" s="62"/>
      <c r="J355" s="72" t="s">
        <v>374</v>
      </c>
      <c r="K355" s="78"/>
    </row>
    <row r="356" spans="1:11" s="79" customFormat="1" x14ac:dyDescent="0.25">
      <c r="A356" s="88"/>
      <c r="B356" s="62"/>
      <c r="C356" s="62"/>
      <c r="D356" s="72" t="s">
        <v>375</v>
      </c>
      <c r="E356" s="78"/>
      <c r="G356" s="62"/>
      <c r="H356" s="62"/>
      <c r="I356" s="62"/>
      <c r="J356" s="72" t="s">
        <v>375</v>
      </c>
      <c r="K356" s="78"/>
    </row>
    <row r="357" spans="1:11" s="79" customFormat="1" x14ac:dyDescent="0.25">
      <c r="A357" s="88"/>
      <c r="B357" s="62"/>
      <c r="C357" s="62"/>
      <c r="D357" s="72" t="s">
        <v>376</v>
      </c>
      <c r="E357" s="78"/>
      <c r="G357" s="62"/>
      <c r="H357" s="62"/>
      <c r="I357" s="62"/>
      <c r="J357" s="72" t="s">
        <v>376</v>
      </c>
      <c r="K357" s="78"/>
    </row>
    <row r="358" spans="1:11" x14ac:dyDescent="0.25">
      <c r="A358" s="88"/>
      <c r="B358" s="62"/>
      <c r="C358" s="62"/>
      <c r="D358" s="72" t="s">
        <v>377</v>
      </c>
      <c r="E358" s="56"/>
      <c r="G358" s="62"/>
      <c r="H358" s="62"/>
      <c r="I358" s="62"/>
      <c r="J358" s="72" t="s">
        <v>377</v>
      </c>
    </row>
    <row r="359" spans="1:11" x14ac:dyDescent="0.25">
      <c r="A359" s="88"/>
      <c r="B359" s="62"/>
      <c r="C359" s="62"/>
      <c r="D359" s="72" t="s">
        <v>378</v>
      </c>
      <c r="E359" s="56"/>
      <c r="G359" s="62"/>
      <c r="H359" s="62"/>
      <c r="I359" s="62"/>
      <c r="J359" s="72" t="s">
        <v>378</v>
      </c>
    </row>
    <row r="360" spans="1:11" x14ac:dyDescent="0.25">
      <c r="A360" s="88"/>
      <c r="B360" s="62"/>
      <c r="C360" s="62"/>
      <c r="D360" s="72" t="s">
        <v>379</v>
      </c>
      <c r="E360" s="56"/>
      <c r="G360" s="62"/>
      <c r="H360" s="62"/>
      <c r="I360" s="62"/>
      <c r="J360" s="72" t="s">
        <v>379</v>
      </c>
    </row>
    <row r="361" spans="1:11" x14ac:dyDescent="0.25">
      <c r="A361" s="88"/>
      <c r="B361" s="62"/>
      <c r="C361" s="62"/>
      <c r="D361" s="72" t="s">
        <v>380</v>
      </c>
      <c r="E361" s="56"/>
      <c r="G361" s="62"/>
      <c r="H361" s="62"/>
      <c r="I361" s="62"/>
      <c r="J361" s="72" t="s">
        <v>380</v>
      </c>
    </row>
    <row r="362" spans="1:11" x14ac:dyDescent="0.25">
      <c r="A362" s="88"/>
      <c r="B362" s="62"/>
      <c r="C362" s="62"/>
      <c r="D362" s="62"/>
      <c r="E362" s="56"/>
      <c r="G362" s="62"/>
      <c r="H362" s="62"/>
      <c r="I362" s="62"/>
      <c r="J362" s="62"/>
    </row>
    <row r="363" spans="1:11" s="71" customFormat="1" x14ac:dyDescent="0.25">
      <c r="A363" s="182"/>
      <c r="B363" s="63" t="s">
        <v>54</v>
      </c>
      <c r="C363" s="63" t="s">
        <v>648</v>
      </c>
      <c r="D363" s="63"/>
      <c r="E363" s="64"/>
      <c r="G363" s="63"/>
      <c r="H363" s="63" t="s">
        <v>54</v>
      </c>
      <c r="I363" s="63" t="s">
        <v>381</v>
      </c>
      <c r="J363" s="63"/>
      <c r="K363" s="64"/>
    </row>
    <row r="364" spans="1:11" x14ac:dyDescent="0.25">
      <c r="A364" s="88"/>
      <c r="B364" s="62"/>
      <c r="C364" s="62"/>
      <c r="D364" s="62" t="s">
        <v>382</v>
      </c>
      <c r="E364" s="56"/>
      <c r="G364" s="62"/>
      <c r="H364" s="62"/>
      <c r="I364" s="62"/>
      <c r="J364" s="62" t="s">
        <v>382</v>
      </c>
    </row>
    <row r="365" spans="1:11" x14ac:dyDescent="0.25">
      <c r="A365" s="88"/>
      <c r="B365" s="62"/>
      <c r="C365" s="62"/>
      <c r="D365" s="62" t="s">
        <v>383</v>
      </c>
      <c r="E365" s="56"/>
      <c r="G365" s="62"/>
      <c r="H365" s="62"/>
      <c r="I365" s="62"/>
      <c r="J365" s="62" t="s">
        <v>383</v>
      </c>
    </row>
    <row r="366" spans="1:11" x14ac:dyDescent="0.25">
      <c r="A366" s="88"/>
      <c r="B366" s="62"/>
      <c r="C366" s="62"/>
      <c r="D366" s="62" t="s">
        <v>384</v>
      </c>
      <c r="E366" s="64"/>
      <c r="G366" s="62"/>
      <c r="H366" s="62"/>
      <c r="I366" s="62"/>
      <c r="J366" s="62" t="s">
        <v>384</v>
      </c>
      <c r="K366" s="64"/>
    </row>
    <row r="367" spans="1:11" x14ac:dyDescent="0.25">
      <c r="A367" s="88"/>
      <c r="B367" s="62"/>
      <c r="C367" s="62"/>
      <c r="D367" s="62" t="s">
        <v>385</v>
      </c>
      <c r="E367" s="56"/>
      <c r="G367" s="62"/>
      <c r="H367" s="62"/>
      <c r="I367" s="62"/>
      <c r="J367" s="62" t="s">
        <v>385</v>
      </c>
    </row>
    <row r="368" spans="1:11" s="71" customFormat="1" x14ac:dyDescent="0.25">
      <c r="A368" s="88"/>
      <c r="B368" s="62"/>
      <c r="C368" s="62"/>
      <c r="D368" s="62" t="s">
        <v>386</v>
      </c>
      <c r="E368" s="64"/>
      <c r="G368" s="62"/>
      <c r="H368" s="62"/>
      <c r="I368" s="62"/>
      <c r="J368" s="62" t="s">
        <v>386</v>
      </c>
      <c r="K368" s="64"/>
    </row>
    <row r="369" spans="1:11" s="71" customFormat="1" x14ac:dyDescent="0.25">
      <c r="A369" s="88"/>
      <c r="B369" s="62"/>
      <c r="C369" s="62"/>
      <c r="D369" s="62" t="s">
        <v>387</v>
      </c>
      <c r="E369" s="64"/>
      <c r="G369" s="62"/>
      <c r="H369" s="62"/>
      <c r="I369" s="62"/>
      <c r="J369" s="62" t="s">
        <v>387</v>
      </c>
      <c r="K369" s="64"/>
    </row>
    <row r="370" spans="1:11" x14ac:dyDescent="0.25">
      <c r="A370" s="88"/>
      <c r="B370" s="62"/>
      <c r="C370" s="62"/>
      <c r="D370" s="62" t="s">
        <v>388</v>
      </c>
      <c r="E370" s="56"/>
      <c r="G370" s="62"/>
      <c r="H370" s="62"/>
      <c r="I370" s="62"/>
      <c r="J370" s="62" t="s">
        <v>388</v>
      </c>
    </row>
    <row r="371" spans="1:11" s="71" customFormat="1" x14ac:dyDescent="0.25">
      <c r="A371" s="88"/>
      <c r="B371" s="62"/>
      <c r="C371" s="62"/>
      <c r="D371" s="62" t="s">
        <v>389</v>
      </c>
      <c r="E371" s="56"/>
      <c r="G371" s="62"/>
      <c r="H371" s="62"/>
      <c r="I371" s="62"/>
      <c r="J371" s="62" t="s">
        <v>389</v>
      </c>
      <c r="K371" s="56"/>
    </row>
    <row r="372" spans="1:11" s="76" customFormat="1" x14ac:dyDescent="0.25">
      <c r="A372" s="88"/>
      <c r="B372" s="62"/>
      <c r="C372" s="62"/>
      <c r="D372" s="62" t="s">
        <v>390</v>
      </c>
      <c r="E372" s="56"/>
      <c r="G372" s="62"/>
      <c r="H372" s="62"/>
      <c r="I372" s="62"/>
      <c r="J372" s="62" t="s">
        <v>390</v>
      </c>
      <c r="K372" s="56"/>
    </row>
    <row r="373" spans="1:11" s="76" customFormat="1" x14ac:dyDescent="0.25">
      <c r="A373" s="88"/>
      <c r="B373" s="62"/>
      <c r="C373" s="62"/>
      <c r="D373" s="62" t="s">
        <v>391</v>
      </c>
      <c r="E373" s="56"/>
      <c r="G373" s="62"/>
      <c r="H373" s="62"/>
      <c r="I373" s="62"/>
      <c r="J373" s="62" t="s">
        <v>391</v>
      </c>
      <c r="K373" s="56"/>
    </row>
    <row r="374" spans="1:11" s="76" customFormat="1" x14ac:dyDescent="0.25">
      <c r="A374" s="88"/>
      <c r="B374" s="62"/>
      <c r="C374" s="62"/>
      <c r="D374" s="62" t="s">
        <v>392</v>
      </c>
      <c r="E374" s="56"/>
      <c r="G374" s="62"/>
      <c r="H374" s="62"/>
      <c r="I374" s="62"/>
      <c r="J374" s="62" t="s">
        <v>392</v>
      </c>
      <c r="K374" s="56"/>
    </row>
    <row r="375" spans="1:11" s="76" customFormat="1" x14ac:dyDescent="0.25">
      <c r="A375" s="88"/>
      <c r="B375" s="62"/>
      <c r="C375" s="62"/>
      <c r="D375" s="62"/>
      <c r="E375" s="56"/>
      <c r="G375" s="62"/>
      <c r="H375" s="62"/>
      <c r="I375" s="62"/>
      <c r="J375" s="62"/>
      <c r="K375" s="56"/>
    </row>
    <row r="376" spans="1:11" s="71" customFormat="1" x14ac:dyDescent="0.25">
      <c r="A376" s="182"/>
      <c r="B376" s="63" t="s">
        <v>55</v>
      </c>
      <c r="C376" s="63" t="s">
        <v>620</v>
      </c>
      <c r="D376" s="63"/>
      <c r="E376" s="64"/>
      <c r="G376" s="63"/>
      <c r="H376" s="63" t="s">
        <v>55</v>
      </c>
      <c r="I376" s="63" t="s">
        <v>75</v>
      </c>
      <c r="J376" s="63"/>
      <c r="K376" s="64"/>
    </row>
    <row r="377" spans="1:11" s="76" customFormat="1" x14ac:dyDescent="0.25">
      <c r="A377" s="88"/>
      <c r="B377" s="62"/>
      <c r="C377" s="62"/>
      <c r="D377" s="62" t="s">
        <v>393</v>
      </c>
      <c r="E377" s="56"/>
      <c r="G377" s="62"/>
      <c r="H377" s="62"/>
      <c r="I377" s="62"/>
      <c r="J377" s="62" t="s">
        <v>393</v>
      </c>
      <c r="K377" s="56"/>
    </row>
    <row r="378" spans="1:11" s="71" customFormat="1" x14ac:dyDescent="0.25">
      <c r="A378" s="88"/>
      <c r="B378" s="62"/>
      <c r="C378" s="62"/>
      <c r="D378" s="62" t="s">
        <v>394</v>
      </c>
      <c r="E378" s="56"/>
      <c r="G378" s="62"/>
      <c r="H378" s="62"/>
      <c r="I378" s="62"/>
      <c r="J378" s="62" t="s">
        <v>394</v>
      </c>
      <c r="K378" s="56"/>
    </row>
    <row r="379" spans="1:11" s="71" customFormat="1" x14ac:dyDescent="0.25">
      <c r="A379" s="88"/>
      <c r="B379" s="62"/>
      <c r="C379" s="62"/>
      <c r="D379" s="62" t="s">
        <v>395</v>
      </c>
      <c r="E379" s="56"/>
      <c r="G379" s="62"/>
      <c r="H379" s="62"/>
      <c r="I379" s="62"/>
      <c r="J379" s="62" t="s">
        <v>395</v>
      </c>
      <c r="K379" s="56"/>
    </row>
    <row r="380" spans="1:11" s="76" customFormat="1" x14ac:dyDescent="0.25">
      <c r="A380" s="88"/>
      <c r="B380" s="62"/>
      <c r="C380" s="62"/>
      <c r="D380" s="62" t="s">
        <v>396</v>
      </c>
      <c r="E380" s="56"/>
      <c r="G380" s="62"/>
      <c r="H380" s="62"/>
      <c r="I380" s="62"/>
      <c r="J380" s="62" t="s">
        <v>396</v>
      </c>
      <c r="K380" s="56"/>
    </row>
    <row r="381" spans="1:11" s="76" customFormat="1" x14ac:dyDescent="0.25">
      <c r="A381" s="88"/>
      <c r="B381" s="62"/>
      <c r="C381" s="62"/>
      <c r="D381" s="62" t="s">
        <v>397</v>
      </c>
      <c r="E381" s="56"/>
      <c r="G381" s="62"/>
      <c r="H381" s="62"/>
      <c r="I381" s="62"/>
      <c r="J381" s="62" t="s">
        <v>397</v>
      </c>
      <c r="K381" s="56"/>
    </row>
    <row r="382" spans="1:11" s="76" customFormat="1" x14ac:dyDescent="0.25">
      <c r="A382" s="88"/>
      <c r="B382" s="62"/>
      <c r="C382" s="62"/>
      <c r="D382" s="62" t="s">
        <v>180</v>
      </c>
      <c r="E382" s="56"/>
      <c r="G382" s="62"/>
      <c r="H382" s="62"/>
      <c r="I382" s="62"/>
      <c r="J382" s="62" t="s">
        <v>180</v>
      </c>
      <c r="K382" s="56"/>
    </row>
    <row r="383" spans="1:11" s="76" customFormat="1" x14ac:dyDescent="0.25">
      <c r="A383" s="88"/>
      <c r="B383" s="62"/>
      <c r="C383" s="62"/>
      <c r="D383" s="62" t="s">
        <v>398</v>
      </c>
      <c r="E383" s="56"/>
      <c r="G383" s="62"/>
      <c r="H383" s="62"/>
      <c r="I383" s="62"/>
      <c r="J383" s="62" t="s">
        <v>398</v>
      </c>
      <c r="K383" s="56"/>
    </row>
    <row r="384" spans="1:11" s="76" customFormat="1" x14ac:dyDescent="0.25">
      <c r="A384" s="88"/>
      <c r="B384" s="62"/>
      <c r="C384" s="62"/>
      <c r="D384" s="62"/>
      <c r="E384" s="56"/>
      <c r="G384" s="62"/>
      <c r="H384" s="62"/>
      <c r="I384" s="62"/>
      <c r="J384" s="62"/>
      <c r="K384" s="56"/>
    </row>
    <row r="385" spans="1:11" s="71" customFormat="1" x14ac:dyDescent="0.25">
      <c r="A385" s="182"/>
      <c r="B385" s="63" t="s">
        <v>57</v>
      </c>
      <c r="C385" s="63" t="s">
        <v>621</v>
      </c>
      <c r="D385" s="63"/>
      <c r="E385" s="64"/>
      <c r="G385" s="63"/>
      <c r="H385" s="63" t="s">
        <v>57</v>
      </c>
      <c r="I385" s="63" t="s">
        <v>77</v>
      </c>
      <c r="J385" s="63"/>
      <c r="K385" s="64"/>
    </row>
    <row r="386" spans="1:11" s="76" customFormat="1" x14ac:dyDescent="0.25">
      <c r="A386" s="88"/>
      <c r="B386" s="62"/>
      <c r="C386" s="62"/>
      <c r="D386" s="62" t="s">
        <v>399</v>
      </c>
      <c r="E386" s="56"/>
      <c r="G386" s="62"/>
      <c r="H386" s="62"/>
      <c r="I386" s="62"/>
      <c r="J386" s="62" t="s">
        <v>399</v>
      </c>
      <c r="K386" s="56"/>
    </row>
    <row r="387" spans="1:11" s="71" customFormat="1" x14ac:dyDescent="0.25">
      <c r="A387" s="88"/>
      <c r="B387" s="62"/>
      <c r="C387" s="62"/>
      <c r="D387" s="62" t="s">
        <v>400</v>
      </c>
      <c r="E387" s="56"/>
      <c r="G387" s="62"/>
      <c r="H387" s="62"/>
      <c r="I387" s="62"/>
      <c r="J387" s="62" t="s">
        <v>400</v>
      </c>
      <c r="K387" s="56"/>
    </row>
    <row r="388" spans="1:11" s="71" customFormat="1" x14ac:dyDescent="0.25">
      <c r="A388" s="88"/>
      <c r="B388" s="62"/>
      <c r="C388" s="62"/>
      <c r="D388" s="62" t="s">
        <v>401</v>
      </c>
      <c r="E388" s="56"/>
      <c r="G388" s="62"/>
      <c r="H388" s="62"/>
      <c r="I388" s="62"/>
      <c r="J388" s="62" t="s">
        <v>401</v>
      </c>
      <c r="K388" s="56"/>
    </row>
    <row r="389" spans="1:11" s="76" customFormat="1" x14ac:dyDescent="0.25">
      <c r="A389" s="88"/>
      <c r="B389" s="62"/>
      <c r="C389" s="62"/>
      <c r="D389" s="62" t="s">
        <v>402</v>
      </c>
      <c r="E389" s="56"/>
      <c r="G389" s="62"/>
      <c r="H389" s="62"/>
      <c r="I389" s="62"/>
      <c r="J389" s="62" t="s">
        <v>402</v>
      </c>
      <c r="K389" s="56"/>
    </row>
    <row r="390" spans="1:11" s="76" customFormat="1" x14ac:dyDescent="0.25">
      <c r="A390" s="88"/>
      <c r="B390" s="62"/>
      <c r="C390" s="62"/>
      <c r="D390" s="62" t="s">
        <v>403</v>
      </c>
      <c r="E390" s="56"/>
      <c r="G390" s="62"/>
      <c r="H390" s="62"/>
      <c r="I390" s="62"/>
      <c r="J390" s="62" t="s">
        <v>403</v>
      </c>
      <c r="K390" s="56"/>
    </row>
    <row r="391" spans="1:11" s="76" customFormat="1" x14ac:dyDescent="0.25">
      <c r="A391" s="88"/>
      <c r="B391" s="62"/>
      <c r="C391" s="62"/>
      <c r="D391" s="62" t="s">
        <v>404</v>
      </c>
      <c r="E391" s="56"/>
      <c r="G391" s="62"/>
      <c r="H391" s="62"/>
      <c r="I391" s="62"/>
      <c r="J391" s="62" t="s">
        <v>404</v>
      </c>
      <c r="K391" s="56"/>
    </row>
    <row r="392" spans="1:11" s="76" customFormat="1" x14ac:dyDescent="0.25">
      <c r="A392" s="88"/>
      <c r="B392" s="62"/>
      <c r="C392" s="62"/>
      <c r="D392" s="62" t="s">
        <v>405</v>
      </c>
      <c r="E392" s="56"/>
      <c r="G392" s="62"/>
      <c r="H392" s="62"/>
      <c r="I392" s="62"/>
      <c r="J392" s="62" t="s">
        <v>405</v>
      </c>
      <c r="K392" s="56"/>
    </row>
    <row r="393" spans="1:11" s="76" customFormat="1" x14ac:dyDescent="0.25">
      <c r="A393" s="88"/>
      <c r="B393" s="62"/>
      <c r="C393" s="62"/>
      <c r="D393" s="62" t="s">
        <v>406</v>
      </c>
      <c r="E393" s="56"/>
      <c r="G393" s="62"/>
      <c r="H393" s="62"/>
      <c r="I393" s="62"/>
      <c r="J393" s="62" t="s">
        <v>406</v>
      </c>
      <c r="K393" s="56"/>
    </row>
    <row r="394" spans="1:11" s="76" customFormat="1" x14ac:dyDescent="0.25">
      <c r="A394" s="88"/>
      <c r="B394" s="62"/>
      <c r="C394" s="62"/>
      <c r="D394" s="62" t="s">
        <v>407</v>
      </c>
      <c r="E394" s="56"/>
      <c r="G394" s="62"/>
      <c r="H394" s="62"/>
      <c r="I394" s="62"/>
      <c r="J394" s="62" t="s">
        <v>407</v>
      </c>
      <c r="K394" s="56"/>
    </row>
    <row r="395" spans="1:11" s="76" customFormat="1" x14ac:dyDescent="0.25">
      <c r="A395" s="88"/>
      <c r="B395" s="62"/>
      <c r="C395" s="62"/>
      <c r="D395" s="62" t="s">
        <v>408</v>
      </c>
      <c r="E395" s="56"/>
      <c r="G395" s="62"/>
      <c r="H395" s="62"/>
      <c r="I395" s="62"/>
      <c r="J395" s="62" t="s">
        <v>408</v>
      </c>
      <c r="K395" s="56"/>
    </row>
    <row r="396" spans="1:11" s="76" customFormat="1" x14ac:dyDescent="0.25">
      <c r="A396" s="185"/>
      <c r="B396" s="62"/>
      <c r="C396" s="62"/>
      <c r="D396" s="62" t="s">
        <v>409</v>
      </c>
      <c r="E396" s="56"/>
      <c r="G396" s="80"/>
      <c r="H396" s="62"/>
      <c r="I396" s="62"/>
      <c r="J396" s="62" t="s">
        <v>409</v>
      </c>
      <c r="K396" s="56"/>
    </row>
    <row r="397" spans="1:11" s="76" customFormat="1" x14ac:dyDescent="0.25">
      <c r="A397" s="185"/>
      <c r="B397" s="62"/>
      <c r="C397" s="62"/>
      <c r="D397" s="62" t="s">
        <v>410</v>
      </c>
      <c r="E397" s="56"/>
      <c r="G397" s="80"/>
      <c r="H397" s="62"/>
      <c r="I397" s="62"/>
      <c r="J397" s="62" t="s">
        <v>410</v>
      </c>
      <c r="K397" s="56"/>
    </row>
    <row r="398" spans="1:11" s="76" customFormat="1" x14ac:dyDescent="0.25">
      <c r="A398" s="88"/>
      <c r="B398" s="62"/>
      <c r="C398" s="62"/>
      <c r="D398" s="62"/>
      <c r="E398" s="70"/>
      <c r="G398" s="62"/>
      <c r="H398" s="62"/>
      <c r="I398" s="62"/>
      <c r="J398" s="62"/>
      <c r="K398" s="70"/>
    </row>
    <row r="399" spans="1:11" s="71" customFormat="1" x14ac:dyDescent="0.25">
      <c r="A399" s="182"/>
      <c r="B399" s="63" t="s">
        <v>89</v>
      </c>
      <c r="C399" s="63" t="s">
        <v>622</v>
      </c>
      <c r="D399" s="63"/>
      <c r="E399" s="64"/>
      <c r="G399" s="63"/>
      <c r="H399" s="63" t="s">
        <v>89</v>
      </c>
      <c r="I399" s="63" t="s">
        <v>111</v>
      </c>
      <c r="J399" s="63"/>
      <c r="K399" s="64"/>
    </row>
    <row r="400" spans="1:11" s="76" customFormat="1" x14ac:dyDescent="0.25">
      <c r="A400" s="88"/>
      <c r="B400" s="62"/>
      <c r="C400" s="62"/>
      <c r="D400" s="62" t="s">
        <v>411</v>
      </c>
      <c r="E400" s="56"/>
      <c r="G400" s="62"/>
      <c r="H400" s="62"/>
      <c r="I400" s="62"/>
      <c r="J400" s="62" t="s">
        <v>411</v>
      </c>
      <c r="K400" s="56"/>
    </row>
    <row r="401" spans="1:11" s="76" customFormat="1" x14ac:dyDescent="0.25">
      <c r="A401" s="88"/>
      <c r="B401" s="62"/>
      <c r="C401" s="62"/>
      <c r="D401" s="62" t="s">
        <v>412</v>
      </c>
      <c r="E401" s="56"/>
      <c r="G401" s="62"/>
      <c r="H401" s="62"/>
      <c r="I401" s="62"/>
      <c r="J401" s="62" t="s">
        <v>412</v>
      </c>
      <c r="K401" s="56"/>
    </row>
    <row r="402" spans="1:11" s="76" customFormat="1" x14ac:dyDescent="0.25">
      <c r="A402" s="88"/>
      <c r="B402" s="62"/>
      <c r="C402" s="62"/>
      <c r="D402" s="62" t="s">
        <v>413</v>
      </c>
      <c r="E402" s="64"/>
      <c r="G402" s="62"/>
      <c r="H402" s="62"/>
      <c r="I402" s="62"/>
      <c r="J402" s="62" t="s">
        <v>413</v>
      </c>
      <c r="K402" s="64"/>
    </row>
    <row r="403" spans="1:11" s="76" customFormat="1" x14ac:dyDescent="0.25">
      <c r="A403" s="88"/>
      <c r="B403" s="62"/>
      <c r="C403" s="62"/>
      <c r="D403" s="62" t="s">
        <v>180</v>
      </c>
      <c r="E403" s="64"/>
      <c r="G403" s="62"/>
      <c r="H403" s="62"/>
      <c r="I403" s="62"/>
      <c r="J403" s="62" t="s">
        <v>180</v>
      </c>
      <c r="K403" s="64"/>
    </row>
    <row r="404" spans="1:11" s="76" customFormat="1" x14ac:dyDescent="0.25">
      <c r="A404" s="88"/>
      <c r="B404" s="62"/>
      <c r="C404" s="62"/>
      <c r="D404" s="62" t="s">
        <v>414</v>
      </c>
      <c r="E404" s="64"/>
      <c r="G404" s="62"/>
      <c r="H404" s="62"/>
      <c r="I404" s="62"/>
      <c r="J404" s="62" t="s">
        <v>414</v>
      </c>
      <c r="K404" s="64"/>
    </row>
    <row r="405" spans="1:11" s="76" customFormat="1" x14ac:dyDescent="0.25">
      <c r="A405" s="88"/>
      <c r="B405" s="62"/>
      <c r="C405" s="62"/>
      <c r="D405" s="62" t="s">
        <v>415</v>
      </c>
      <c r="E405" s="64"/>
      <c r="G405" s="62"/>
      <c r="H405" s="62"/>
      <c r="I405" s="62"/>
      <c r="J405" s="62" t="s">
        <v>415</v>
      </c>
      <c r="K405" s="64"/>
    </row>
    <row r="406" spans="1:11" s="76" customFormat="1" x14ac:dyDescent="0.25">
      <c r="A406" s="88" t="s">
        <v>2</v>
      </c>
      <c r="B406" s="62"/>
      <c r="C406" s="62"/>
      <c r="D406" s="62"/>
      <c r="E406" s="56"/>
      <c r="G406" s="62" t="s">
        <v>2</v>
      </c>
      <c r="H406" s="62"/>
      <c r="I406" s="62"/>
      <c r="J406" s="62"/>
      <c r="K406" s="56"/>
    </row>
    <row r="407" spans="1:11" s="76" customFormat="1" x14ac:dyDescent="0.25">
      <c r="A407" s="77">
        <v>6</v>
      </c>
      <c r="B407" s="60" t="s">
        <v>623</v>
      </c>
      <c r="C407" s="60"/>
      <c r="D407" s="60"/>
      <c r="E407" s="60"/>
      <c r="G407" s="77">
        <v>6</v>
      </c>
      <c r="H407" s="60" t="s">
        <v>49</v>
      </c>
      <c r="I407" s="77"/>
      <c r="J407" s="60"/>
      <c r="K407" s="56"/>
    </row>
    <row r="408" spans="1:11" s="76" customFormat="1" x14ac:dyDescent="0.25">
      <c r="A408" s="75"/>
      <c r="B408" s="62"/>
      <c r="C408" s="62"/>
      <c r="D408" s="62"/>
      <c r="E408" s="56"/>
      <c r="G408" s="23"/>
      <c r="H408" s="62"/>
      <c r="I408" s="62"/>
      <c r="J408" s="62"/>
      <c r="K408" s="56"/>
    </row>
    <row r="409" spans="1:11" s="76" customFormat="1" x14ac:dyDescent="0.25">
      <c r="A409" s="75"/>
      <c r="B409" s="63" t="s">
        <v>59</v>
      </c>
      <c r="C409" s="63" t="s">
        <v>624</v>
      </c>
      <c r="D409" s="63"/>
      <c r="E409" s="56"/>
      <c r="G409" s="23"/>
      <c r="H409" s="63" t="s">
        <v>59</v>
      </c>
      <c r="I409" s="63" t="s">
        <v>554</v>
      </c>
      <c r="J409" s="63"/>
      <c r="K409" s="56"/>
    </row>
    <row r="410" spans="1:11" s="71" customFormat="1" x14ac:dyDescent="0.25">
      <c r="A410" s="75"/>
      <c r="B410" s="23"/>
      <c r="C410" s="23"/>
      <c r="D410" s="23" t="s">
        <v>761</v>
      </c>
      <c r="E410" s="56"/>
      <c r="G410" s="23"/>
      <c r="H410" s="23"/>
      <c r="I410" s="23"/>
      <c r="J410" s="23" t="s">
        <v>557</v>
      </c>
      <c r="K410" s="56"/>
    </row>
    <row r="411" spans="1:11" s="71" customFormat="1" x14ac:dyDescent="0.25">
      <c r="A411" s="75"/>
      <c r="B411" s="23"/>
      <c r="C411" s="23"/>
      <c r="D411" s="23" t="s">
        <v>760</v>
      </c>
      <c r="E411" s="56"/>
      <c r="G411" s="23"/>
      <c r="H411" s="23"/>
      <c r="I411" s="23"/>
      <c r="J411" s="23" t="s">
        <v>556</v>
      </c>
      <c r="K411" s="56"/>
    </row>
    <row r="412" spans="1:11" s="76" customFormat="1" x14ac:dyDescent="0.25">
      <c r="A412" s="75"/>
      <c r="B412" s="23"/>
      <c r="C412" s="23"/>
      <c r="D412" s="62" t="s">
        <v>759</v>
      </c>
      <c r="E412" s="56"/>
      <c r="G412" s="23"/>
      <c r="H412" s="23"/>
      <c r="I412" s="23"/>
      <c r="J412" s="62" t="s">
        <v>484</v>
      </c>
      <c r="K412" s="56"/>
    </row>
    <row r="413" spans="1:11" s="76" customFormat="1" x14ac:dyDescent="0.25">
      <c r="A413" s="75"/>
      <c r="B413" s="23"/>
      <c r="C413" s="23"/>
      <c r="D413" s="62" t="s">
        <v>758</v>
      </c>
      <c r="E413" s="56"/>
      <c r="G413" s="23"/>
      <c r="H413" s="23"/>
      <c r="I413" s="23"/>
      <c r="J413" s="62" t="s">
        <v>555</v>
      </c>
      <c r="K413" s="56"/>
    </row>
    <row r="414" spans="1:11" s="76" customFormat="1" x14ac:dyDescent="0.25">
      <c r="A414" s="88"/>
      <c r="B414" s="23"/>
      <c r="C414" s="23"/>
      <c r="D414" s="23" t="s">
        <v>757</v>
      </c>
      <c r="E414" s="64"/>
      <c r="G414" s="62"/>
      <c r="H414" s="23"/>
      <c r="I414" s="23"/>
      <c r="J414" s="23" t="s">
        <v>485</v>
      </c>
      <c r="K414" s="64"/>
    </row>
    <row r="415" spans="1:11" s="76" customFormat="1" x14ac:dyDescent="0.25">
      <c r="A415" s="75"/>
      <c r="B415" s="23"/>
      <c r="C415" s="23"/>
      <c r="D415" s="23"/>
      <c r="E415" s="56"/>
      <c r="G415" s="23"/>
      <c r="H415" s="23"/>
      <c r="I415" s="23"/>
      <c r="J415" s="23"/>
      <c r="K415" s="56"/>
    </row>
    <row r="416" spans="1:11" x14ac:dyDescent="0.25">
      <c r="A416" s="75"/>
      <c r="B416" s="63" t="s">
        <v>60</v>
      </c>
      <c r="C416" s="63" t="s">
        <v>625</v>
      </c>
      <c r="D416" s="63"/>
      <c r="E416" s="70"/>
      <c r="G416" s="23"/>
      <c r="H416" s="63" t="s">
        <v>60</v>
      </c>
      <c r="I416" s="63" t="s">
        <v>91</v>
      </c>
      <c r="J416" s="63"/>
      <c r="K416" s="70"/>
    </row>
    <row r="417" spans="1:11" x14ac:dyDescent="0.25">
      <c r="A417" s="75"/>
      <c r="B417" s="23"/>
      <c r="C417" s="23"/>
      <c r="D417" s="23" t="s">
        <v>756</v>
      </c>
      <c r="E417" s="70"/>
      <c r="G417" s="23"/>
      <c r="H417" s="23"/>
      <c r="I417" s="23"/>
      <c r="J417" s="23" t="s">
        <v>448</v>
      </c>
      <c r="K417" s="70"/>
    </row>
    <row r="418" spans="1:11" x14ac:dyDescent="0.25">
      <c r="A418" s="75"/>
      <c r="B418" s="23"/>
      <c r="C418" s="23"/>
      <c r="D418" s="23" t="s">
        <v>755</v>
      </c>
      <c r="E418" s="70"/>
      <c r="G418" s="23"/>
      <c r="H418" s="23"/>
      <c r="I418" s="23"/>
      <c r="J418" s="23" t="s">
        <v>449</v>
      </c>
      <c r="K418" s="70"/>
    </row>
    <row r="419" spans="1:11" x14ac:dyDescent="0.25">
      <c r="A419" s="75"/>
      <c r="B419" s="23"/>
      <c r="C419" s="23"/>
      <c r="D419" s="23" t="s">
        <v>754</v>
      </c>
      <c r="E419" s="70"/>
      <c r="G419" s="23"/>
      <c r="H419" s="23"/>
      <c r="I419" s="23"/>
      <c r="J419" s="23" t="s">
        <v>450</v>
      </c>
      <c r="K419" s="70"/>
    </row>
    <row r="420" spans="1:11" x14ac:dyDescent="0.25">
      <c r="A420" s="75"/>
      <c r="B420" s="23"/>
      <c r="C420" s="23"/>
      <c r="D420" s="23" t="s">
        <v>753</v>
      </c>
      <c r="E420" s="70"/>
      <c r="G420" s="23"/>
      <c r="H420" s="23"/>
      <c r="I420" s="23"/>
      <c r="J420" s="23" t="s">
        <v>451</v>
      </c>
      <c r="K420" s="70"/>
    </row>
    <row r="421" spans="1:11" x14ac:dyDescent="0.25">
      <c r="A421" s="75"/>
      <c r="B421" s="23"/>
      <c r="C421" s="23"/>
      <c r="D421" s="23" t="s">
        <v>752</v>
      </c>
      <c r="E421" s="70"/>
      <c r="G421" s="23"/>
      <c r="H421" s="23"/>
      <c r="I421" s="23"/>
      <c r="J421" s="23" t="s">
        <v>452</v>
      </c>
      <c r="K421" s="70"/>
    </row>
    <row r="422" spans="1:11" x14ac:dyDescent="0.25">
      <c r="A422" s="75"/>
      <c r="B422" s="23"/>
      <c r="C422" s="23"/>
      <c r="D422" s="23" t="s">
        <v>751</v>
      </c>
      <c r="E422" s="70"/>
      <c r="G422" s="23"/>
      <c r="H422" s="23"/>
      <c r="I422" s="23"/>
      <c r="J422" s="23" t="s">
        <v>453</v>
      </c>
      <c r="K422" s="70"/>
    </row>
    <row r="423" spans="1:11" x14ac:dyDescent="0.25">
      <c r="A423" s="75"/>
      <c r="B423" s="23"/>
      <c r="C423" s="23"/>
      <c r="D423" s="23" t="s">
        <v>1020</v>
      </c>
      <c r="E423" s="70"/>
      <c r="G423" s="23"/>
      <c r="H423" s="23"/>
      <c r="I423" s="23"/>
      <c r="J423" s="23" t="s">
        <v>454</v>
      </c>
      <c r="K423" s="70"/>
    </row>
    <row r="424" spans="1:11" x14ac:dyDescent="0.25">
      <c r="A424" s="75"/>
      <c r="B424" s="23"/>
      <c r="C424" s="23"/>
      <c r="D424" s="23" t="s">
        <v>750</v>
      </c>
      <c r="E424" s="70"/>
      <c r="G424" s="23"/>
      <c r="H424" s="23"/>
      <c r="I424" s="23"/>
      <c r="J424" s="23" t="s">
        <v>455</v>
      </c>
      <c r="K424" s="70"/>
    </row>
    <row r="425" spans="1:11" x14ac:dyDescent="0.25">
      <c r="A425" s="75"/>
      <c r="B425" s="23"/>
      <c r="C425" s="23"/>
      <c r="D425" s="23" t="s">
        <v>749</v>
      </c>
      <c r="E425" s="74"/>
      <c r="G425" s="23"/>
      <c r="H425" s="23"/>
      <c r="I425" s="23"/>
      <c r="J425" s="23" t="s">
        <v>456</v>
      </c>
      <c r="K425" s="74"/>
    </row>
    <row r="426" spans="1:11" s="76" customFormat="1" x14ac:dyDescent="0.25">
      <c r="A426" s="75"/>
      <c r="B426" s="23"/>
      <c r="C426" s="23"/>
      <c r="D426" s="23" t="s">
        <v>748</v>
      </c>
      <c r="E426" s="70"/>
      <c r="G426" s="23"/>
      <c r="H426" s="23"/>
      <c r="I426" s="23"/>
      <c r="J426" s="23" t="s">
        <v>457</v>
      </c>
      <c r="K426" s="70"/>
    </row>
    <row r="427" spans="1:11" s="81" customFormat="1" x14ac:dyDescent="0.25">
      <c r="A427" s="182"/>
      <c r="B427" s="23"/>
      <c r="C427" s="23"/>
      <c r="D427" s="23" t="s">
        <v>747</v>
      </c>
      <c r="E427" s="56"/>
      <c r="G427" s="63"/>
      <c r="H427" s="23"/>
      <c r="I427" s="23"/>
      <c r="J427" s="23" t="s">
        <v>458</v>
      </c>
      <c r="K427" s="56"/>
    </row>
    <row r="428" spans="1:11" s="82" customFormat="1" x14ac:dyDescent="0.25">
      <c r="A428" s="75"/>
      <c r="B428" s="23"/>
      <c r="C428" s="23"/>
      <c r="D428" s="23"/>
      <c r="E428" s="70"/>
      <c r="G428" s="23"/>
      <c r="H428" s="23"/>
      <c r="I428" s="23"/>
      <c r="J428" s="23"/>
      <c r="K428" s="70"/>
    </row>
    <row r="429" spans="1:11" s="76" customFormat="1" x14ac:dyDescent="0.25">
      <c r="A429" s="75"/>
      <c r="B429" s="63" t="s">
        <v>62</v>
      </c>
      <c r="C429" s="63" t="s">
        <v>626</v>
      </c>
      <c r="D429" s="63"/>
      <c r="E429" s="70"/>
      <c r="G429" s="23"/>
      <c r="H429" s="63" t="s">
        <v>62</v>
      </c>
      <c r="I429" s="63" t="s">
        <v>10</v>
      </c>
      <c r="J429" s="63"/>
      <c r="K429" s="70"/>
    </row>
    <row r="430" spans="1:11" s="76" customFormat="1" x14ac:dyDescent="0.25">
      <c r="A430" s="75"/>
      <c r="B430" s="23"/>
      <c r="C430" s="23"/>
      <c r="D430" s="23" t="s">
        <v>746</v>
      </c>
      <c r="E430" s="70"/>
      <c r="G430" s="23"/>
      <c r="H430" s="23"/>
      <c r="I430" s="23"/>
      <c r="J430" s="23" t="s">
        <v>473</v>
      </c>
      <c r="K430" s="70"/>
    </row>
    <row r="431" spans="1:11" s="76" customFormat="1" x14ac:dyDescent="0.25">
      <c r="A431" s="75"/>
      <c r="B431" s="23"/>
      <c r="C431" s="23"/>
      <c r="D431" s="23" t="s">
        <v>745</v>
      </c>
      <c r="E431" s="70"/>
      <c r="G431" s="23"/>
      <c r="H431" s="23"/>
      <c r="I431" s="23"/>
      <c r="J431" s="23" t="s">
        <v>474</v>
      </c>
      <c r="K431" s="70"/>
    </row>
    <row r="432" spans="1:11" s="76" customFormat="1" x14ac:dyDescent="0.25">
      <c r="A432" s="75"/>
      <c r="B432" s="23"/>
      <c r="C432" s="23"/>
      <c r="D432" s="23" t="s">
        <v>744</v>
      </c>
      <c r="E432" s="70"/>
      <c r="G432" s="23"/>
      <c r="H432" s="23"/>
      <c r="I432" s="23"/>
      <c r="J432" s="23" t="s">
        <v>475</v>
      </c>
      <c r="K432" s="70"/>
    </row>
    <row r="433" spans="1:11" s="76" customFormat="1" x14ac:dyDescent="0.25">
      <c r="A433" s="75"/>
      <c r="B433" s="23"/>
      <c r="C433" s="23"/>
      <c r="D433" s="23" t="s">
        <v>743</v>
      </c>
      <c r="E433" s="70"/>
      <c r="G433" s="23"/>
      <c r="H433" s="23"/>
      <c r="I433" s="23"/>
      <c r="J433" s="23" t="s">
        <v>476</v>
      </c>
      <c r="K433" s="70"/>
    </row>
    <row r="434" spans="1:11" s="76" customFormat="1" x14ac:dyDescent="0.25">
      <c r="A434" s="75"/>
      <c r="B434" s="23"/>
      <c r="C434" s="23"/>
      <c r="D434" s="23" t="s">
        <v>742</v>
      </c>
      <c r="E434" s="70"/>
      <c r="G434" s="23"/>
      <c r="H434" s="23"/>
      <c r="I434" s="23"/>
      <c r="J434" s="23" t="s">
        <v>477</v>
      </c>
      <c r="K434" s="70"/>
    </row>
    <row r="435" spans="1:11" s="76" customFormat="1" x14ac:dyDescent="0.25">
      <c r="A435" s="75"/>
      <c r="B435" s="23"/>
      <c r="C435" s="23"/>
      <c r="D435" s="23" t="s">
        <v>741</v>
      </c>
      <c r="E435" s="70"/>
      <c r="G435" s="23"/>
      <c r="H435" s="23"/>
      <c r="I435" s="23"/>
      <c r="J435" s="23" t="s">
        <v>478</v>
      </c>
      <c r="K435" s="70"/>
    </row>
    <row r="436" spans="1:11" s="76" customFormat="1" x14ac:dyDescent="0.25">
      <c r="A436" s="75"/>
      <c r="B436" s="23"/>
      <c r="C436" s="23"/>
      <c r="D436" s="23" t="s">
        <v>740</v>
      </c>
      <c r="E436" s="70"/>
      <c r="G436" s="23"/>
      <c r="H436" s="23"/>
      <c r="I436" s="23"/>
      <c r="J436" s="23" t="s">
        <v>479</v>
      </c>
      <c r="K436" s="70"/>
    </row>
    <row r="437" spans="1:11" s="76" customFormat="1" x14ac:dyDescent="0.25">
      <c r="A437" s="75"/>
      <c r="B437" s="23"/>
      <c r="C437" s="23"/>
      <c r="D437" s="23" t="s">
        <v>1021</v>
      </c>
      <c r="E437" s="70"/>
      <c r="G437" s="23"/>
      <c r="H437" s="23"/>
      <c r="I437" s="23"/>
      <c r="J437" s="23" t="s">
        <v>480</v>
      </c>
      <c r="K437" s="70"/>
    </row>
    <row r="438" spans="1:11" s="76" customFormat="1" x14ac:dyDescent="0.25">
      <c r="A438" s="75"/>
      <c r="B438" s="23"/>
      <c r="C438" s="23"/>
      <c r="D438" s="23" t="s">
        <v>739</v>
      </c>
      <c r="E438" s="70"/>
      <c r="G438" s="23"/>
      <c r="H438" s="23"/>
      <c r="I438" s="23"/>
      <c r="J438" s="23" t="s">
        <v>481</v>
      </c>
      <c r="K438" s="70"/>
    </row>
    <row r="439" spans="1:11" s="76" customFormat="1" x14ac:dyDescent="0.25">
      <c r="A439" s="182"/>
      <c r="B439" s="23"/>
      <c r="C439" s="23"/>
      <c r="D439" s="23" t="s">
        <v>738</v>
      </c>
      <c r="E439" s="70"/>
      <c r="G439" s="63"/>
      <c r="H439" s="23"/>
      <c r="I439" s="23"/>
      <c r="J439" s="23" t="s">
        <v>482</v>
      </c>
      <c r="K439" s="70"/>
    </row>
    <row r="440" spans="1:11" s="76" customFormat="1" x14ac:dyDescent="0.25">
      <c r="A440" s="88"/>
      <c r="B440" s="23"/>
      <c r="C440" s="23"/>
      <c r="D440" s="23"/>
      <c r="E440" s="70"/>
      <c r="G440" s="62"/>
      <c r="H440" s="23"/>
      <c r="I440" s="23"/>
      <c r="J440" s="23"/>
      <c r="K440" s="70"/>
    </row>
    <row r="441" spans="1:11" s="76" customFormat="1" x14ac:dyDescent="0.25">
      <c r="A441" s="75"/>
      <c r="B441" s="63" t="s">
        <v>63</v>
      </c>
      <c r="C441" s="63" t="s">
        <v>652</v>
      </c>
      <c r="D441" s="63"/>
      <c r="E441" s="56"/>
      <c r="G441" s="23"/>
      <c r="H441" s="63" t="s">
        <v>63</v>
      </c>
      <c r="I441" s="63" t="s">
        <v>459</v>
      </c>
      <c r="J441" s="63"/>
      <c r="K441" s="56"/>
    </row>
    <row r="442" spans="1:11" s="82" customFormat="1" x14ac:dyDescent="0.25">
      <c r="A442" s="75"/>
      <c r="B442" s="23"/>
      <c r="C442" s="23"/>
      <c r="D442" s="23" t="s">
        <v>737</v>
      </c>
      <c r="E442" s="70"/>
      <c r="G442" s="23"/>
      <c r="H442" s="23"/>
      <c r="I442" s="23"/>
      <c r="J442" s="23" t="s">
        <v>460</v>
      </c>
      <c r="K442" s="70"/>
    </row>
    <row r="443" spans="1:11" s="76" customFormat="1" x14ac:dyDescent="0.25">
      <c r="A443" s="75"/>
      <c r="B443" s="23"/>
      <c r="C443" s="23"/>
      <c r="D443" s="23" t="s">
        <v>736</v>
      </c>
      <c r="E443" s="70"/>
      <c r="G443" s="23"/>
      <c r="H443" s="23"/>
      <c r="I443" s="23"/>
      <c r="J443" s="23" t="s">
        <v>461</v>
      </c>
      <c r="K443" s="70"/>
    </row>
    <row r="444" spans="1:11" x14ac:dyDescent="0.25">
      <c r="A444" s="75"/>
      <c r="B444" s="23"/>
      <c r="C444" s="23"/>
      <c r="D444" s="23" t="s">
        <v>735</v>
      </c>
      <c r="E444" s="70"/>
      <c r="G444" s="23"/>
      <c r="H444" s="23"/>
      <c r="I444" s="23"/>
      <c r="J444" s="23" t="s">
        <v>462</v>
      </c>
      <c r="K444" s="70"/>
    </row>
    <row r="445" spans="1:11" x14ac:dyDescent="0.25">
      <c r="A445" s="75"/>
      <c r="B445" s="23"/>
      <c r="C445" s="23"/>
      <c r="D445" s="23" t="s">
        <v>734</v>
      </c>
      <c r="E445" s="64"/>
      <c r="G445" s="23"/>
      <c r="H445" s="23"/>
      <c r="I445" s="23"/>
      <c r="J445" s="23" t="s">
        <v>463</v>
      </c>
      <c r="K445" s="64"/>
    </row>
    <row r="446" spans="1:11" s="76" customFormat="1" x14ac:dyDescent="0.25">
      <c r="A446" s="75"/>
      <c r="B446" s="23"/>
      <c r="C446" s="23"/>
      <c r="D446" s="23" t="s">
        <v>733</v>
      </c>
      <c r="E446" s="56"/>
      <c r="G446" s="23"/>
      <c r="H446" s="23"/>
      <c r="I446" s="23"/>
      <c r="J446" s="23" t="s">
        <v>464</v>
      </c>
      <c r="K446" s="56"/>
    </row>
    <row r="447" spans="1:11" s="71" customFormat="1" x14ac:dyDescent="0.25">
      <c r="A447" s="75"/>
      <c r="B447" s="23"/>
      <c r="C447" s="23"/>
      <c r="D447" s="23" t="s">
        <v>465</v>
      </c>
      <c r="E447" s="64"/>
      <c r="G447" s="23"/>
      <c r="H447" s="23"/>
      <c r="I447" s="23"/>
      <c r="J447" s="23" t="s">
        <v>465</v>
      </c>
      <c r="K447" s="64"/>
    </row>
    <row r="448" spans="1:11" s="76" customFormat="1" x14ac:dyDescent="0.25">
      <c r="A448" s="75"/>
      <c r="B448" s="23"/>
      <c r="C448" s="23"/>
      <c r="D448" s="23" t="s">
        <v>732</v>
      </c>
      <c r="E448" s="70"/>
      <c r="G448" s="23"/>
      <c r="H448" s="23"/>
      <c r="I448" s="23"/>
      <c r="J448" s="23" t="s">
        <v>466</v>
      </c>
      <c r="K448" s="70"/>
    </row>
    <row r="449" spans="1:11" s="71" customFormat="1" x14ac:dyDescent="0.25">
      <c r="A449" s="75"/>
      <c r="B449" s="23"/>
      <c r="C449" s="23"/>
      <c r="D449" s="23" t="s">
        <v>731</v>
      </c>
      <c r="E449" s="70"/>
      <c r="G449" s="23"/>
      <c r="H449" s="23"/>
      <c r="I449" s="23"/>
      <c r="J449" s="23" t="s">
        <v>467</v>
      </c>
      <c r="K449" s="70"/>
    </row>
    <row r="450" spans="1:11" s="76" customFormat="1" x14ac:dyDescent="0.25">
      <c r="A450" s="75"/>
      <c r="B450" s="23"/>
      <c r="C450" s="23"/>
      <c r="D450" s="23" t="s">
        <v>730</v>
      </c>
      <c r="E450" s="70"/>
      <c r="G450" s="23"/>
      <c r="H450" s="23"/>
      <c r="I450" s="23"/>
      <c r="J450" s="23" t="s">
        <v>468</v>
      </c>
      <c r="K450" s="70"/>
    </row>
    <row r="451" spans="1:11" s="76" customFormat="1" x14ac:dyDescent="0.25">
      <c r="A451" s="75"/>
      <c r="B451" s="23"/>
      <c r="C451" s="23"/>
      <c r="D451" s="23" t="s">
        <v>469</v>
      </c>
      <c r="E451" s="70"/>
      <c r="G451" s="23"/>
      <c r="H451" s="23"/>
      <c r="I451" s="23"/>
      <c r="J451" s="23" t="s">
        <v>469</v>
      </c>
      <c r="K451" s="70"/>
    </row>
    <row r="452" spans="1:11" s="76" customFormat="1" x14ac:dyDescent="0.25">
      <c r="A452" s="75"/>
      <c r="B452" s="23"/>
      <c r="C452" s="23"/>
      <c r="D452" s="23" t="s">
        <v>729</v>
      </c>
      <c r="E452" s="70"/>
      <c r="G452" s="23"/>
      <c r="H452" s="23"/>
      <c r="I452" s="23"/>
      <c r="J452" s="23" t="s">
        <v>470</v>
      </c>
      <c r="K452" s="70"/>
    </row>
    <row r="453" spans="1:11" s="76" customFormat="1" x14ac:dyDescent="0.25">
      <c r="A453" s="75"/>
      <c r="B453" s="23"/>
      <c r="C453" s="23"/>
      <c r="D453" s="23" t="s">
        <v>728</v>
      </c>
      <c r="E453" s="70"/>
      <c r="G453" s="23"/>
      <c r="H453" s="23"/>
      <c r="I453" s="23"/>
      <c r="J453" s="23" t="s">
        <v>471</v>
      </c>
      <c r="K453" s="70"/>
    </row>
    <row r="454" spans="1:11" s="76" customFormat="1" x14ac:dyDescent="0.25">
      <c r="A454" s="182"/>
      <c r="B454" s="23"/>
      <c r="C454" s="23"/>
      <c r="D454" s="23" t="s">
        <v>727</v>
      </c>
      <c r="E454" s="70"/>
      <c r="G454" s="63"/>
      <c r="H454" s="23"/>
      <c r="I454" s="23"/>
      <c r="J454" s="23" t="s">
        <v>472</v>
      </c>
      <c r="K454" s="70"/>
    </row>
    <row r="455" spans="1:11" s="76" customFormat="1" x14ac:dyDescent="0.25">
      <c r="A455" s="75"/>
      <c r="B455" s="62"/>
      <c r="C455" s="62"/>
      <c r="D455" s="62"/>
      <c r="E455" s="56"/>
      <c r="G455" s="23"/>
      <c r="H455" s="62"/>
      <c r="I455" s="62"/>
      <c r="J455" s="62"/>
      <c r="K455" s="56"/>
    </row>
    <row r="456" spans="1:11" s="76" customFormat="1" x14ac:dyDescent="0.25">
      <c r="A456" s="75"/>
      <c r="B456" s="63" t="s">
        <v>64</v>
      </c>
      <c r="C456" s="63" t="s">
        <v>627</v>
      </c>
      <c r="D456" s="63"/>
      <c r="E456" s="56"/>
      <c r="G456" s="23"/>
      <c r="H456" s="63" t="s">
        <v>64</v>
      </c>
      <c r="I456" s="63" t="s">
        <v>51</v>
      </c>
      <c r="J456" s="63"/>
      <c r="K456" s="56"/>
    </row>
    <row r="457" spans="1:11" s="76" customFormat="1" x14ac:dyDescent="0.25">
      <c r="A457" s="75"/>
      <c r="B457" s="23"/>
      <c r="C457" s="23"/>
      <c r="D457" s="23" t="s">
        <v>726</v>
      </c>
      <c r="E457" s="56"/>
      <c r="G457" s="23"/>
      <c r="H457" s="23"/>
      <c r="I457" s="23"/>
      <c r="J457" s="23" t="s">
        <v>416</v>
      </c>
      <c r="K457" s="56"/>
    </row>
    <row r="458" spans="1:11" s="76" customFormat="1" x14ac:dyDescent="0.25">
      <c r="A458" s="75"/>
      <c r="B458" s="23"/>
      <c r="C458" s="23"/>
      <c r="D458" s="72" t="s">
        <v>417</v>
      </c>
      <c r="E458" s="56"/>
      <c r="G458" s="23"/>
      <c r="H458" s="23"/>
      <c r="I458" s="23"/>
      <c r="J458" s="23" t="s">
        <v>417</v>
      </c>
      <c r="K458" s="56"/>
    </row>
    <row r="459" spans="1:11" s="76" customFormat="1" x14ac:dyDescent="0.25">
      <c r="A459" s="75"/>
      <c r="B459" s="23"/>
      <c r="C459" s="23"/>
      <c r="D459" s="23" t="s">
        <v>725</v>
      </c>
      <c r="E459" s="56"/>
      <c r="G459" s="23"/>
      <c r="H459" s="23"/>
      <c r="I459" s="23"/>
      <c r="J459" s="23" t="s">
        <v>418</v>
      </c>
      <c r="K459" s="56"/>
    </row>
    <row r="460" spans="1:11" s="76" customFormat="1" x14ac:dyDescent="0.25">
      <c r="A460" s="75"/>
      <c r="B460" s="23"/>
      <c r="C460" s="23"/>
      <c r="D460" s="23" t="s">
        <v>419</v>
      </c>
      <c r="E460" s="56"/>
      <c r="G460" s="23"/>
      <c r="H460" s="23"/>
      <c r="I460" s="23"/>
      <c r="J460" s="23" t="s">
        <v>419</v>
      </c>
      <c r="K460" s="56"/>
    </row>
    <row r="461" spans="1:11" s="76" customFormat="1" x14ac:dyDescent="0.25">
      <c r="A461" s="75"/>
      <c r="B461" s="23"/>
      <c r="C461" s="23"/>
      <c r="D461" s="23" t="s">
        <v>724</v>
      </c>
      <c r="E461" s="56"/>
      <c r="G461" s="23"/>
      <c r="H461" s="23"/>
      <c r="I461" s="23"/>
      <c r="J461" s="23" t="s">
        <v>420</v>
      </c>
      <c r="K461" s="56"/>
    </row>
    <row r="462" spans="1:11" s="76" customFormat="1" x14ac:dyDescent="0.25">
      <c r="A462" s="75"/>
      <c r="B462" s="23"/>
      <c r="C462" s="23"/>
      <c r="D462" s="23" t="s">
        <v>1023</v>
      </c>
      <c r="E462" s="56"/>
      <c r="G462" s="23"/>
      <c r="H462" s="23"/>
      <c r="I462" s="23"/>
      <c r="J462" s="23" t="s">
        <v>421</v>
      </c>
      <c r="K462" s="56"/>
    </row>
    <row r="463" spans="1:11" s="76" customFormat="1" x14ac:dyDescent="0.25">
      <c r="A463" s="75"/>
      <c r="B463" s="23"/>
      <c r="C463" s="23"/>
      <c r="D463" s="23" t="s">
        <v>1022</v>
      </c>
      <c r="E463" s="64"/>
      <c r="G463" s="23"/>
      <c r="H463" s="23"/>
      <c r="I463" s="23"/>
      <c r="J463" s="23" t="s">
        <v>422</v>
      </c>
      <c r="K463" s="64"/>
    </row>
    <row r="464" spans="1:11" s="76" customFormat="1" x14ac:dyDescent="0.25">
      <c r="A464" s="75"/>
      <c r="B464" s="23"/>
      <c r="C464" s="23"/>
      <c r="D464" s="23" t="s">
        <v>723</v>
      </c>
      <c r="E464" s="56"/>
      <c r="G464" s="23"/>
      <c r="H464" s="23"/>
      <c r="I464" s="23"/>
      <c r="J464" s="23" t="s">
        <v>423</v>
      </c>
      <c r="K464" s="56"/>
    </row>
    <row r="465" spans="1:11" s="71" customFormat="1" x14ac:dyDescent="0.25">
      <c r="A465" s="75"/>
      <c r="B465" s="23"/>
      <c r="C465" s="23"/>
      <c r="D465" s="23" t="s">
        <v>722</v>
      </c>
      <c r="E465" s="56"/>
      <c r="G465" s="23"/>
      <c r="H465" s="23"/>
      <c r="I465" s="23"/>
      <c r="J465" s="23" t="s">
        <v>424</v>
      </c>
      <c r="K465" s="56"/>
    </row>
    <row r="466" spans="1:11" s="76" customFormat="1" x14ac:dyDescent="0.25">
      <c r="A466" s="182"/>
      <c r="B466" s="23"/>
      <c r="C466" s="23"/>
      <c r="D466" s="23" t="s">
        <v>721</v>
      </c>
      <c r="E466" s="56"/>
      <c r="G466" s="63"/>
      <c r="H466" s="23"/>
      <c r="I466" s="23"/>
      <c r="J466" s="23" t="s">
        <v>425</v>
      </c>
      <c r="K466" s="56"/>
    </row>
    <row r="467" spans="1:11" s="76" customFormat="1" x14ac:dyDescent="0.25">
      <c r="A467" s="75"/>
      <c r="B467" s="23"/>
      <c r="C467" s="23"/>
      <c r="D467" s="23"/>
      <c r="E467" s="56"/>
      <c r="G467" s="23"/>
      <c r="H467" s="23"/>
      <c r="I467" s="23"/>
      <c r="J467" s="23"/>
      <c r="K467" s="56"/>
    </row>
    <row r="468" spans="1:11" s="76" customFormat="1" x14ac:dyDescent="0.25">
      <c r="A468" s="75"/>
      <c r="B468" s="63" t="s">
        <v>65</v>
      </c>
      <c r="C468" s="73" t="s">
        <v>628</v>
      </c>
      <c r="D468" s="63"/>
      <c r="E468" s="56"/>
      <c r="G468" s="23"/>
      <c r="H468" s="63" t="s">
        <v>65</v>
      </c>
      <c r="I468" s="63" t="s">
        <v>95</v>
      </c>
      <c r="J468" s="63"/>
      <c r="K468" s="56"/>
    </row>
    <row r="469" spans="1:11" s="76" customFormat="1" x14ac:dyDescent="0.25">
      <c r="A469" s="75"/>
      <c r="B469" s="23"/>
      <c r="C469" s="23"/>
      <c r="D469" s="23" t="s">
        <v>1027</v>
      </c>
      <c r="E469" s="56"/>
      <c r="G469" s="23"/>
      <c r="H469" s="23"/>
      <c r="I469" s="23"/>
      <c r="J469" s="23" t="s">
        <v>426</v>
      </c>
      <c r="K469" s="56"/>
    </row>
    <row r="470" spans="1:11" s="76" customFormat="1" x14ac:dyDescent="0.25">
      <c r="A470" s="75"/>
      <c r="B470" s="23"/>
      <c r="C470" s="23"/>
      <c r="D470" s="23" t="s">
        <v>1028</v>
      </c>
      <c r="E470" s="56"/>
      <c r="G470" s="23"/>
      <c r="H470" s="23"/>
      <c r="I470" s="23"/>
      <c r="J470" s="23" t="s">
        <v>427</v>
      </c>
      <c r="K470" s="56"/>
    </row>
    <row r="471" spans="1:11" s="76" customFormat="1" x14ac:dyDescent="0.25">
      <c r="A471" s="75"/>
      <c r="B471" s="23"/>
      <c r="C471" s="23"/>
      <c r="D471" s="23" t="s">
        <v>1026</v>
      </c>
      <c r="E471" s="56"/>
      <c r="G471" s="23"/>
      <c r="H471" s="23"/>
      <c r="I471" s="23"/>
      <c r="J471" s="23" t="s">
        <v>428</v>
      </c>
      <c r="K471" s="56"/>
    </row>
    <row r="472" spans="1:11" s="76" customFormat="1" x14ac:dyDescent="0.25">
      <c r="A472" s="75"/>
      <c r="B472" s="23"/>
      <c r="C472" s="23"/>
      <c r="D472" s="23" t="s">
        <v>1029</v>
      </c>
      <c r="E472" s="56"/>
      <c r="G472" s="23"/>
      <c r="H472" s="23"/>
      <c r="I472" s="23"/>
      <c r="J472" s="23" t="s">
        <v>429</v>
      </c>
      <c r="K472" s="56"/>
    </row>
    <row r="473" spans="1:11" s="76" customFormat="1" x14ac:dyDescent="0.25">
      <c r="A473" s="75"/>
      <c r="B473" s="23"/>
      <c r="C473" s="23"/>
      <c r="D473" s="23" t="s">
        <v>1025</v>
      </c>
      <c r="E473" s="56"/>
      <c r="G473" s="23"/>
      <c r="H473" s="23"/>
      <c r="I473" s="23"/>
      <c r="J473" s="23" t="s">
        <v>430</v>
      </c>
      <c r="K473" s="56"/>
    </row>
    <row r="474" spans="1:11" s="76" customFormat="1" x14ac:dyDescent="0.25">
      <c r="A474" s="75"/>
      <c r="B474" s="23"/>
      <c r="C474" s="23"/>
      <c r="D474" s="23" t="s">
        <v>1024</v>
      </c>
      <c r="E474" s="56"/>
      <c r="G474" s="23"/>
      <c r="H474" s="23"/>
      <c r="I474" s="23"/>
      <c r="J474" s="23" t="s">
        <v>431</v>
      </c>
      <c r="K474" s="56"/>
    </row>
    <row r="475" spans="1:11" s="76" customFormat="1" x14ac:dyDescent="0.25">
      <c r="A475" s="182"/>
      <c r="B475" s="23"/>
      <c r="C475" s="23"/>
      <c r="D475" s="23" t="s">
        <v>720</v>
      </c>
      <c r="E475" s="56"/>
      <c r="G475" s="63"/>
      <c r="H475" s="23"/>
      <c r="I475" s="23"/>
      <c r="J475" s="23" t="s">
        <v>432</v>
      </c>
      <c r="K475" s="56"/>
    </row>
    <row r="476" spans="1:11" s="76" customFormat="1" x14ac:dyDescent="0.25">
      <c r="A476" s="75"/>
      <c r="B476" s="23"/>
      <c r="C476" s="23"/>
      <c r="D476" s="23"/>
      <c r="E476" s="56"/>
      <c r="G476" s="23"/>
      <c r="H476" s="23"/>
      <c r="I476" s="23"/>
      <c r="J476" s="23"/>
      <c r="K476" s="56"/>
    </row>
    <row r="477" spans="1:11" s="76" customFormat="1" x14ac:dyDescent="0.25">
      <c r="A477" s="75"/>
      <c r="B477" s="63" t="s">
        <v>81</v>
      </c>
      <c r="C477" s="63" t="s">
        <v>629</v>
      </c>
      <c r="D477" s="63"/>
      <c r="E477" s="56"/>
      <c r="G477" s="23"/>
      <c r="H477" s="63" t="s">
        <v>81</v>
      </c>
      <c r="I477" s="63" t="s">
        <v>90</v>
      </c>
      <c r="J477" s="63"/>
      <c r="K477" s="56"/>
    </row>
    <row r="478" spans="1:11" s="76" customFormat="1" x14ac:dyDescent="0.25">
      <c r="A478" s="75"/>
      <c r="B478" s="23"/>
      <c r="C478" s="23"/>
      <c r="D478" s="23" t="s">
        <v>719</v>
      </c>
      <c r="E478" s="74"/>
      <c r="G478" s="23"/>
      <c r="H478" s="23"/>
      <c r="I478" s="23"/>
      <c r="J478" s="23" t="s">
        <v>433</v>
      </c>
      <c r="K478" s="74"/>
    </row>
    <row r="479" spans="1:11" s="76" customFormat="1" x14ac:dyDescent="0.25">
      <c r="A479" s="75"/>
      <c r="B479" s="23"/>
      <c r="C479" s="23"/>
      <c r="D479" s="23" t="s">
        <v>718</v>
      </c>
      <c r="E479" s="70"/>
      <c r="G479" s="23"/>
      <c r="H479" s="23"/>
      <c r="I479" s="23"/>
      <c r="J479" s="23" t="s">
        <v>434</v>
      </c>
      <c r="K479" s="70"/>
    </row>
    <row r="480" spans="1:11" s="71" customFormat="1" x14ac:dyDescent="0.25">
      <c r="A480" s="75"/>
      <c r="B480" s="23"/>
      <c r="C480" s="23"/>
      <c r="D480" s="23" t="s">
        <v>1030</v>
      </c>
      <c r="E480" s="70"/>
      <c r="G480" s="23"/>
      <c r="H480" s="23"/>
      <c r="I480" s="23"/>
      <c r="J480" s="23" t="s">
        <v>435</v>
      </c>
      <c r="K480" s="70"/>
    </row>
    <row r="481" spans="1:11" s="76" customFormat="1" x14ac:dyDescent="0.25">
      <c r="A481" s="75"/>
      <c r="B481" s="23"/>
      <c r="C481" s="23"/>
      <c r="D481" s="23" t="s">
        <v>1011</v>
      </c>
      <c r="E481" s="70"/>
      <c r="G481" s="23"/>
      <c r="H481" s="23"/>
      <c r="I481" s="23"/>
      <c r="J481" s="23" t="s">
        <v>436</v>
      </c>
      <c r="K481" s="70"/>
    </row>
    <row r="482" spans="1:11" s="76" customFormat="1" x14ac:dyDescent="0.25">
      <c r="A482" s="75"/>
      <c r="B482" s="23"/>
      <c r="C482" s="23"/>
      <c r="D482" s="23" t="s">
        <v>717</v>
      </c>
      <c r="E482" s="70"/>
      <c r="G482" s="23"/>
      <c r="H482" s="23"/>
      <c r="I482" s="23"/>
      <c r="J482" s="23" t="s">
        <v>437</v>
      </c>
      <c r="K482" s="70"/>
    </row>
    <row r="483" spans="1:11" s="76" customFormat="1" x14ac:dyDescent="0.25">
      <c r="A483" s="75"/>
      <c r="B483" s="23"/>
      <c r="C483" s="23"/>
      <c r="D483" s="23" t="s">
        <v>1031</v>
      </c>
      <c r="E483" s="70"/>
      <c r="G483" s="23"/>
      <c r="H483" s="23"/>
      <c r="I483" s="23"/>
      <c r="J483" s="23" t="s">
        <v>438</v>
      </c>
      <c r="K483" s="70"/>
    </row>
    <row r="484" spans="1:11" s="76" customFormat="1" x14ac:dyDescent="0.25">
      <c r="A484" s="75"/>
      <c r="B484" s="23"/>
      <c r="C484" s="23"/>
      <c r="D484" s="23" t="s">
        <v>716</v>
      </c>
      <c r="E484" s="70"/>
      <c r="G484" s="23"/>
      <c r="H484" s="23"/>
      <c r="I484" s="23"/>
      <c r="J484" s="23" t="s">
        <v>439</v>
      </c>
      <c r="K484" s="70"/>
    </row>
    <row r="485" spans="1:11" s="76" customFormat="1" x14ac:dyDescent="0.25">
      <c r="A485" s="75"/>
      <c r="B485" s="23"/>
      <c r="C485" s="23"/>
      <c r="D485" s="23" t="s">
        <v>715</v>
      </c>
      <c r="E485" s="70"/>
      <c r="G485" s="23"/>
      <c r="H485" s="23"/>
      <c r="I485" s="23"/>
      <c r="J485" s="23" t="s">
        <v>440</v>
      </c>
      <c r="K485" s="70"/>
    </row>
    <row r="486" spans="1:11" s="76" customFormat="1" x14ac:dyDescent="0.25">
      <c r="A486" s="75"/>
      <c r="B486" s="23"/>
      <c r="C486" s="23"/>
      <c r="D486" s="23" t="s">
        <v>714</v>
      </c>
      <c r="E486" s="70"/>
      <c r="G486" s="23"/>
      <c r="H486" s="23"/>
      <c r="I486" s="23"/>
      <c r="J486" s="23" t="s">
        <v>441</v>
      </c>
      <c r="K486" s="70"/>
    </row>
    <row r="487" spans="1:11" s="76" customFormat="1" x14ac:dyDescent="0.25">
      <c r="A487" s="75"/>
      <c r="B487" s="23"/>
      <c r="C487" s="23"/>
      <c r="D487" s="23" t="s">
        <v>1032</v>
      </c>
      <c r="E487" s="70"/>
      <c r="G487" s="23"/>
      <c r="H487" s="23"/>
      <c r="I487" s="23"/>
      <c r="J487" s="23" t="s">
        <v>442</v>
      </c>
      <c r="K487" s="70"/>
    </row>
    <row r="488" spans="1:11" s="76" customFormat="1" x14ac:dyDescent="0.25">
      <c r="A488" s="75"/>
      <c r="B488" s="23"/>
      <c r="C488" s="23"/>
      <c r="D488" s="23" t="s">
        <v>1033</v>
      </c>
      <c r="E488" s="70"/>
      <c r="G488" s="23"/>
      <c r="H488" s="23"/>
      <c r="I488" s="23"/>
      <c r="J488" s="23" t="s">
        <v>443</v>
      </c>
      <c r="K488" s="70"/>
    </row>
    <row r="489" spans="1:11" s="76" customFormat="1" x14ac:dyDescent="0.25">
      <c r="A489" s="75"/>
      <c r="B489" s="23"/>
      <c r="C489" s="23"/>
      <c r="D489" s="179" t="s">
        <v>1034</v>
      </c>
      <c r="E489" s="70"/>
      <c r="G489" s="23"/>
      <c r="H489" s="23"/>
      <c r="I489" s="23"/>
      <c r="J489" s="23" t="s">
        <v>444</v>
      </c>
      <c r="K489" s="70"/>
    </row>
    <row r="490" spans="1:11" s="76" customFormat="1" x14ac:dyDescent="0.25">
      <c r="A490" s="75"/>
      <c r="B490" s="23"/>
      <c r="C490" s="23"/>
      <c r="D490" s="23" t="s">
        <v>1035</v>
      </c>
      <c r="E490" s="74"/>
      <c r="G490" s="23"/>
      <c r="H490" s="23"/>
      <c r="I490" s="23"/>
      <c r="J490" s="23" t="s">
        <v>445</v>
      </c>
      <c r="K490" s="74"/>
    </row>
    <row r="491" spans="1:11" s="76" customFormat="1" x14ac:dyDescent="0.25">
      <c r="A491" s="75"/>
      <c r="B491" s="23"/>
      <c r="C491" s="23"/>
      <c r="D491" s="23" t="s">
        <v>446</v>
      </c>
      <c r="E491" s="70"/>
      <c r="G491" s="23"/>
      <c r="H491" s="23"/>
      <c r="I491" s="23"/>
      <c r="J491" s="23" t="s">
        <v>446</v>
      </c>
      <c r="K491" s="70"/>
    </row>
    <row r="492" spans="1:11" s="71" customFormat="1" x14ac:dyDescent="0.25">
      <c r="A492" s="182"/>
      <c r="B492" s="23"/>
      <c r="C492" s="23"/>
      <c r="D492" s="23" t="s">
        <v>1036</v>
      </c>
      <c r="E492" s="70"/>
      <c r="G492" s="63"/>
      <c r="H492" s="23"/>
      <c r="I492" s="23"/>
      <c r="J492" s="23" t="s">
        <v>447</v>
      </c>
      <c r="K492" s="70"/>
    </row>
    <row r="493" spans="1:11" x14ac:dyDescent="0.25">
      <c r="A493" s="75"/>
      <c r="B493" s="23"/>
      <c r="C493" s="23"/>
      <c r="D493" s="23"/>
      <c r="E493" s="70"/>
      <c r="G493" s="23"/>
      <c r="H493" s="23"/>
      <c r="I493" s="23"/>
      <c r="J493" s="23"/>
      <c r="K493" s="70"/>
    </row>
    <row r="494" spans="1:11" s="76" customFormat="1" x14ac:dyDescent="0.25">
      <c r="A494" s="88"/>
      <c r="B494" s="63" t="s">
        <v>92</v>
      </c>
      <c r="C494" s="63" t="s">
        <v>630</v>
      </c>
      <c r="D494" s="63"/>
      <c r="E494" s="64"/>
      <c r="G494" s="62"/>
      <c r="H494" s="63" t="s">
        <v>92</v>
      </c>
      <c r="I494" s="63" t="s">
        <v>56</v>
      </c>
      <c r="J494" s="63"/>
      <c r="K494" s="64"/>
    </row>
    <row r="495" spans="1:11" s="76" customFormat="1" x14ac:dyDescent="0.25">
      <c r="A495" s="88"/>
      <c r="B495" s="62"/>
      <c r="C495" s="62"/>
      <c r="D495" s="62" t="s">
        <v>1037</v>
      </c>
      <c r="E495" s="56"/>
      <c r="G495" s="62"/>
      <c r="H495" s="62"/>
      <c r="I495" s="62"/>
      <c r="J495" s="62" t="s">
        <v>328</v>
      </c>
      <c r="K495" s="56"/>
    </row>
    <row r="496" spans="1:11" s="71" customFormat="1" x14ac:dyDescent="0.25">
      <c r="A496" s="88"/>
      <c r="B496" s="62"/>
      <c r="C496" s="62"/>
      <c r="D496" s="62" t="s">
        <v>713</v>
      </c>
      <c r="E496" s="56"/>
      <c r="G496" s="62"/>
      <c r="H496" s="62"/>
      <c r="I496" s="62"/>
      <c r="J496" s="62" t="s">
        <v>329</v>
      </c>
      <c r="K496" s="56"/>
    </row>
    <row r="497" spans="1:11" s="76" customFormat="1" x14ac:dyDescent="0.25">
      <c r="A497" s="88"/>
      <c r="B497" s="62"/>
      <c r="C497" s="62"/>
      <c r="D497" s="62" t="s">
        <v>712</v>
      </c>
      <c r="E497" s="56"/>
      <c r="G497" s="62"/>
      <c r="H497" s="62"/>
      <c r="I497" s="62"/>
      <c r="J497" s="62" t="s">
        <v>330</v>
      </c>
      <c r="K497" s="56"/>
    </row>
    <row r="498" spans="1:11" s="76" customFormat="1" x14ac:dyDescent="0.25">
      <c r="A498" s="88"/>
      <c r="B498" s="62"/>
      <c r="C498" s="62"/>
      <c r="D498" s="62" t="s">
        <v>1014</v>
      </c>
      <c r="E498" s="56"/>
      <c r="G498" s="62"/>
      <c r="H498" s="62"/>
      <c r="I498" s="62"/>
      <c r="J498" s="62" t="s">
        <v>331</v>
      </c>
      <c r="K498" s="56"/>
    </row>
    <row r="499" spans="1:11" s="76" customFormat="1" x14ac:dyDescent="0.25">
      <c r="A499" s="88"/>
      <c r="B499" s="62"/>
      <c r="C499" s="62"/>
      <c r="D499" s="62" t="s">
        <v>711</v>
      </c>
      <c r="E499" s="56"/>
      <c r="G499" s="62"/>
      <c r="H499" s="62"/>
      <c r="I499" s="62"/>
      <c r="J499" s="62" t="s">
        <v>332</v>
      </c>
      <c r="K499" s="56"/>
    </row>
    <row r="500" spans="1:11" s="76" customFormat="1" x14ac:dyDescent="0.25">
      <c r="A500" s="88"/>
      <c r="B500" s="62"/>
      <c r="C500" s="62"/>
      <c r="D500" s="62" t="s">
        <v>1015</v>
      </c>
      <c r="E500" s="56"/>
      <c r="G500" s="62"/>
      <c r="H500" s="62"/>
      <c r="I500" s="62"/>
      <c r="J500" s="62" t="s">
        <v>333</v>
      </c>
      <c r="K500" s="56"/>
    </row>
    <row r="501" spans="1:11" s="76" customFormat="1" x14ac:dyDescent="0.25">
      <c r="A501" s="88"/>
      <c r="B501" s="62"/>
      <c r="C501" s="62"/>
      <c r="D501" s="62" t="s">
        <v>710</v>
      </c>
      <c r="E501" s="56"/>
      <c r="G501" s="62"/>
      <c r="H501" s="62"/>
      <c r="I501" s="62"/>
      <c r="J501" s="62" t="s">
        <v>334</v>
      </c>
      <c r="K501" s="56"/>
    </row>
    <row r="502" spans="1:11" s="76" customFormat="1" x14ac:dyDescent="0.25">
      <c r="A502" s="88"/>
      <c r="B502" s="62"/>
      <c r="C502" s="62"/>
      <c r="D502" s="62" t="s">
        <v>709</v>
      </c>
      <c r="E502" s="56"/>
      <c r="G502" s="62"/>
      <c r="H502" s="62"/>
      <c r="I502" s="62"/>
      <c r="J502" s="62" t="s">
        <v>335</v>
      </c>
      <c r="K502" s="56"/>
    </row>
    <row r="503" spans="1:11" s="76" customFormat="1" x14ac:dyDescent="0.25">
      <c r="A503" s="88"/>
      <c r="B503" s="62"/>
      <c r="C503" s="62"/>
      <c r="D503" s="62" t="s">
        <v>708</v>
      </c>
      <c r="E503" s="56"/>
      <c r="G503" s="62"/>
      <c r="H503" s="62"/>
      <c r="I503" s="62"/>
      <c r="J503" s="62" t="s">
        <v>337</v>
      </c>
      <c r="K503" s="56"/>
    </row>
    <row r="504" spans="1:11" s="76" customFormat="1" x14ac:dyDescent="0.25">
      <c r="A504" s="75"/>
      <c r="B504" s="62"/>
      <c r="C504" s="62"/>
      <c r="D504" s="62" t="s">
        <v>338</v>
      </c>
      <c r="E504" s="56"/>
      <c r="G504" s="23"/>
      <c r="H504" s="62"/>
      <c r="I504" s="62"/>
      <c r="J504" s="62" t="s">
        <v>338</v>
      </c>
      <c r="K504" s="56"/>
    </row>
    <row r="505" spans="1:11" s="76" customFormat="1" x14ac:dyDescent="0.25">
      <c r="A505" s="182"/>
      <c r="B505" s="62"/>
      <c r="C505" s="62"/>
      <c r="D505" s="62" t="s">
        <v>707</v>
      </c>
      <c r="E505" s="56"/>
      <c r="G505" s="63"/>
      <c r="H505" s="62"/>
      <c r="I505" s="62"/>
      <c r="J505" s="62" t="s">
        <v>483</v>
      </c>
      <c r="K505" s="56"/>
    </row>
    <row r="506" spans="1:11" s="76" customFormat="1" x14ac:dyDescent="0.25">
      <c r="A506" s="75"/>
      <c r="B506" s="23"/>
      <c r="C506" s="23"/>
      <c r="D506" s="23"/>
      <c r="E506" s="64"/>
      <c r="G506" s="23"/>
      <c r="H506" s="23"/>
      <c r="I506" s="23"/>
      <c r="J506" s="23"/>
      <c r="K506" s="64"/>
    </row>
    <row r="507" spans="1:11" s="76" customFormat="1" x14ac:dyDescent="0.25">
      <c r="A507" s="75"/>
      <c r="B507" s="63" t="s">
        <v>570</v>
      </c>
      <c r="C507" s="63" t="s">
        <v>631</v>
      </c>
      <c r="D507" s="63"/>
      <c r="E507" s="56"/>
      <c r="G507" s="23"/>
      <c r="H507" s="63" t="s">
        <v>570</v>
      </c>
      <c r="I507" s="63" t="s">
        <v>112</v>
      </c>
      <c r="J507" s="63"/>
      <c r="K507" s="56"/>
    </row>
    <row r="508" spans="1:11" s="76" customFormat="1" x14ac:dyDescent="0.25">
      <c r="A508" s="88"/>
      <c r="B508" s="23"/>
      <c r="C508" s="23"/>
      <c r="D508" s="62" t="s">
        <v>486</v>
      </c>
      <c r="E508" s="56"/>
      <c r="G508" s="62"/>
      <c r="H508" s="23"/>
      <c r="I508" s="23"/>
      <c r="J508" s="62" t="s">
        <v>486</v>
      </c>
      <c r="K508" s="56"/>
    </row>
    <row r="509" spans="1:11" s="71" customFormat="1" x14ac:dyDescent="0.25">
      <c r="A509" s="75"/>
      <c r="B509" s="62"/>
      <c r="C509" s="23"/>
      <c r="D509" s="62" t="s">
        <v>706</v>
      </c>
      <c r="E509" s="56"/>
      <c r="G509" s="23"/>
      <c r="H509" s="62"/>
      <c r="I509" s="23"/>
      <c r="J509" s="62" t="s">
        <v>487</v>
      </c>
      <c r="K509" s="56"/>
    </row>
    <row r="510" spans="1:11" s="76" customFormat="1" x14ac:dyDescent="0.25">
      <c r="A510" s="186"/>
      <c r="B510" s="62"/>
      <c r="C510" s="23"/>
      <c r="D510" s="62" t="s">
        <v>705</v>
      </c>
      <c r="E510" s="56"/>
      <c r="H510" s="62"/>
      <c r="I510" s="23"/>
      <c r="J510" s="62" t="s">
        <v>488</v>
      </c>
      <c r="K510" s="56"/>
    </row>
    <row r="511" spans="1:11" s="76" customFormat="1" x14ac:dyDescent="0.25">
      <c r="A511" s="75" t="s">
        <v>2</v>
      </c>
      <c r="B511" s="23"/>
      <c r="C511" s="23"/>
      <c r="D511" s="23"/>
      <c r="E511" s="56"/>
      <c r="G511" s="23" t="s">
        <v>2</v>
      </c>
      <c r="H511" s="23"/>
      <c r="I511" s="23"/>
      <c r="J511" s="23"/>
      <c r="K511" s="56"/>
    </row>
    <row r="512" spans="1:11" s="76" customFormat="1" x14ac:dyDescent="0.25">
      <c r="A512" s="77">
        <v>7</v>
      </c>
      <c r="B512" s="60" t="s">
        <v>939</v>
      </c>
      <c r="C512" s="60"/>
      <c r="D512" s="60"/>
      <c r="E512" s="60"/>
      <c r="G512" s="77">
        <v>7</v>
      </c>
      <c r="H512" s="60" t="s">
        <v>58</v>
      </c>
      <c r="I512" s="77"/>
      <c r="J512" s="60"/>
      <c r="K512" s="64"/>
    </row>
    <row r="513" spans="1:11" s="76" customFormat="1" x14ac:dyDescent="0.25">
      <c r="A513" s="75"/>
      <c r="B513" s="23"/>
      <c r="C513" s="23"/>
      <c r="D513" s="23"/>
      <c r="E513" s="56"/>
      <c r="G513" s="23"/>
      <c r="H513" s="23"/>
      <c r="I513" s="23"/>
      <c r="J513" s="23"/>
      <c r="K513" s="56"/>
    </row>
    <row r="514" spans="1:11" s="71" customFormat="1" x14ac:dyDescent="0.25">
      <c r="A514" s="75"/>
      <c r="B514" s="63" t="s">
        <v>67</v>
      </c>
      <c r="C514" s="73" t="s">
        <v>940</v>
      </c>
      <c r="D514" s="63"/>
      <c r="E514" s="56"/>
      <c r="G514" s="23"/>
      <c r="H514" s="63" t="s">
        <v>67</v>
      </c>
      <c r="I514" s="63" t="s">
        <v>558</v>
      </c>
      <c r="J514" s="63"/>
      <c r="K514" s="56"/>
    </row>
    <row r="515" spans="1:11" s="71" customFormat="1" x14ac:dyDescent="0.25">
      <c r="A515" s="75"/>
      <c r="B515" s="63"/>
      <c r="C515" s="63"/>
      <c r="D515" s="23" t="s">
        <v>1038</v>
      </c>
      <c r="E515" s="56"/>
      <c r="G515" s="23"/>
      <c r="H515" s="63"/>
      <c r="I515" s="63"/>
      <c r="J515" s="23" t="s">
        <v>566</v>
      </c>
      <c r="K515" s="56"/>
    </row>
    <row r="516" spans="1:11" s="76" customFormat="1" x14ac:dyDescent="0.25">
      <c r="A516" s="75"/>
      <c r="B516" s="23"/>
      <c r="C516" s="23"/>
      <c r="D516" s="23" t="s">
        <v>704</v>
      </c>
      <c r="E516" s="56"/>
      <c r="G516" s="23"/>
      <c r="H516" s="23"/>
      <c r="I516" s="23"/>
      <c r="J516" s="23" t="s">
        <v>490</v>
      </c>
      <c r="K516" s="56"/>
    </row>
    <row r="517" spans="1:11" s="76" customFormat="1" x14ac:dyDescent="0.25">
      <c r="A517" s="75"/>
      <c r="B517" s="23"/>
      <c r="C517" s="23"/>
      <c r="D517" s="23" t="s">
        <v>1039</v>
      </c>
      <c r="E517" s="56"/>
      <c r="G517" s="23"/>
      <c r="H517" s="23"/>
      <c r="I517" s="23"/>
      <c r="J517" s="23" t="s">
        <v>491</v>
      </c>
      <c r="K517" s="56"/>
    </row>
    <row r="518" spans="1:11" s="76" customFormat="1" x14ac:dyDescent="0.25">
      <c r="A518" s="75"/>
      <c r="B518" s="23"/>
      <c r="C518" s="23"/>
      <c r="D518" s="23" t="s">
        <v>703</v>
      </c>
      <c r="E518" s="56"/>
      <c r="G518" s="23"/>
      <c r="H518" s="23"/>
      <c r="I518" s="23"/>
      <c r="J518" s="23" t="s">
        <v>492</v>
      </c>
      <c r="K518" s="56"/>
    </row>
    <row r="519" spans="1:11" s="76" customFormat="1" x14ac:dyDescent="0.25">
      <c r="A519" s="75"/>
      <c r="B519" s="23"/>
      <c r="C519" s="23"/>
      <c r="D519" s="23" t="s">
        <v>702</v>
      </c>
      <c r="E519" s="56"/>
      <c r="G519" s="23"/>
      <c r="H519" s="23"/>
      <c r="I519" s="23"/>
      <c r="J519" s="23" t="s">
        <v>559</v>
      </c>
      <c r="K519" s="56"/>
    </row>
    <row r="520" spans="1:11" s="76" customFormat="1" x14ac:dyDescent="0.25">
      <c r="A520" s="75"/>
      <c r="B520" s="23"/>
      <c r="C520" s="23"/>
      <c r="D520" s="23" t="s">
        <v>701</v>
      </c>
      <c r="E520" s="56"/>
      <c r="G520" s="23"/>
      <c r="H520" s="23"/>
      <c r="I520" s="23"/>
      <c r="J520" s="23" t="s">
        <v>560</v>
      </c>
      <c r="K520" s="56"/>
    </row>
    <row r="521" spans="1:11" s="76" customFormat="1" x14ac:dyDescent="0.25">
      <c r="A521" s="75"/>
      <c r="B521" s="23"/>
      <c r="C521" s="23"/>
      <c r="D521" s="23" t="s">
        <v>700</v>
      </c>
      <c r="E521" s="56"/>
      <c r="G521" s="23"/>
      <c r="H521" s="23"/>
      <c r="I521" s="23"/>
      <c r="J521" s="23" t="s">
        <v>493</v>
      </c>
      <c r="K521" s="56"/>
    </row>
    <row r="522" spans="1:11" s="76" customFormat="1" x14ac:dyDescent="0.25">
      <c r="A522" s="75"/>
      <c r="B522" s="23"/>
      <c r="C522" s="23"/>
      <c r="D522" s="23" t="s">
        <v>1040</v>
      </c>
      <c r="E522" s="56"/>
      <c r="G522" s="23"/>
      <c r="H522" s="23"/>
      <c r="I522" s="23"/>
      <c r="J522" s="23" t="s">
        <v>494</v>
      </c>
      <c r="K522" s="56"/>
    </row>
    <row r="523" spans="1:11" s="76" customFormat="1" x14ac:dyDescent="0.25">
      <c r="A523" s="75"/>
      <c r="B523" s="23"/>
      <c r="C523" s="23"/>
      <c r="D523" s="23" t="s">
        <v>699</v>
      </c>
      <c r="E523" s="56"/>
      <c r="G523" s="23"/>
      <c r="H523" s="23"/>
      <c r="I523" s="23"/>
      <c r="J523" s="23" t="s">
        <v>495</v>
      </c>
      <c r="K523" s="56"/>
    </row>
    <row r="524" spans="1:11" s="76" customFormat="1" x14ac:dyDescent="0.25">
      <c r="A524" s="75"/>
      <c r="B524" s="23"/>
      <c r="C524" s="23"/>
      <c r="D524" s="23" t="s">
        <v>698</v>
      </c>
      <c r="E524" s="64"/>
      <c r="G524" s="23"/>
      <c r="H524" s="23"/>
      <c r="I524" s="23"/>
      <c r="J524" s="23" t="s">
        <v>496</v>
      </c>
      <c r="K524" s="64"/>
    </row>
    <row r="525" spans="1:11" x14ac:dyDescent="0.25">
      <c r="A525" s="75"/>
      <c r="B525" s="23"/>
      <c r="C525" s="72"/>
      <c r="D525" s="72" t="s">
        <v>697</v>
      </c>
      <c r="E525" s="56"/>
      <c r="G525" s="23"/>
      <c r="H525" s="23"/>
      <c r="I525" s="72"/>
      <c r="J525" s="72" t="s">
        <v>532</v>
      </c>
    </row>
    <row r="526" spans="1:11" s="76" customFormat="1" x14ac:dyDescent="0.25">
      <c r="A526" s="75"/>
      <c r="B526" s="23"/>
      <c r="C526" s="23"/>
      <c r="D526" s="23" t="s">
        <v>696</v>
      </c>
      <c r="E526" s="56"/>
      <c r="G526" s="23"/>
      <c r="H526" s="23"/>
      <c r="I526" s="23"/>
      <c r="J526" s="23" t="s">
        <v>343</v>
      </c>
      <c r="K526" s="56"/>
    </row>
    <row r="527" spans="1:11" s="76" customFormat="1" x14ac:dyDescent="0.25">
      <c r="A527" s="75"/>
      <c r="B527" s="23"/>
      <c r="C527" s="23"/>
      <c r="D527" s="23"/>
      <c r="E527" s="64"/>
      <c r="G527" s="23"/>
      <c r="H527" s="23"/>
      <c r="I527" s="23"/>
      <c r="J527" s="23"/>
      <c r="K527" s="64"/>
    </row>
    <row r="528" spans="1:11" s="76" customFormat="1" x14ac:dyDescent="0.25">
      <c r="A528" s="75"/>
      <c r="B528" s="63" t="s">
        <v>69</v>
      </c>
      <c r="C528" s="63" t="s">
        <v>633</v>
      </c>
      <c r="D528" s="63"/>
      <c r="E528" s="56"/>
      <c r="G528" s="23"/>
      <c r="H528" s="63" t="s">
        <v>69</v>
      </c>
      <c r="I528" s="63" t="s">
        <v>61</v>
      </c>
      <c r="J528" s="63"/>
      <c r="K528" s="56"/>
    </row>
    <row r="529" spans="1:11" s="71" customFormat="1" x14ac:dyDescent="0.25">
      <c r="A529" s="75"/>
      <c r="B529" s="23"/>
      <c r="C529" s="23"/>
      <c r="D529" s="23" t="s">
        <v>1041</v>
      </c>
      <c r="E529" s="56"/>
      <c r="G529" s="23"/>
      <c r="H529" s="23"/>
      <c r="I529" s="23"/>
      <c r="J529" s="23" t="s">
        <v>498</v>
      </c>
      <c r="K529" s="56"/>
    </row>
    <row r="530" spans="1:11" s="76" customFormat="1" x14ac:dyDescent="0.25">
      <c r="A530" s="75"/>
      <c r="B530" s="23"/>
      <c r="C530" s="23"/>
      <c r="D530" s="23" t="s">
        <v>695</v>
      </c>
      <c r="E530" s="56"/>
      <c r="G530" s="23"/>
      <c r="H530" s="23"/>
      <c r="I530" s="23"/>
      <c r="J530" s="23" t="s">
        <v>499</v>
      </c>
      <c r="K530" s="56"/>
    </row>
    <row r="531" spans="1:11" s="76" customFormat="1" x14ac:dyDescent="0.25">
      <c r="A531" s="75"/>
      <c r="B531" s="23"/>
      <c r="C531" s="23"/>
      <c r="D531" s="23" t="s">
        <v>694</v>
      </c>
      <c r="E531" s="56"/>
      <c r="G531" s="23"/>
      <c r="H531" s="23"/>
      <c r="I531" s="23"/>
      <c r="J531" s="23" t="s">
        <v>500</v>
      </c>
      <c r="K531" s="56"/>
    </row>
    <row r="532" spans="1:11" s="76" customFormat="1" x14ac:dyDescent="0.25">
      <c r="A532" s="75"/>
      <c r="B532" s="23"/>
      <c r="C532" s="23"/>
      <c r="D532" s="23" t="s">
        <v>693</v>
      </c>
      <c r="E532" s="56"/>
      <c r="G532" s="23"/>
      <c r="H532" s="23"/>
      <c r="I532" s="23"/>
      <c r="J532" s="23" t="s">
        <v>501</v>
      </c>
      <c r="K532" s="56"/>
    </row>
    <row r="533" spans="1:11" s="76" customFormat="1" x14ac:dyDescent="0.25">
      <c r="A533" s="75"/>
      <c r="B533" s="23"/>
      <c r="C533" s="23"/>
      <c r="D533" s="23" t="s">
        <v>1042</v>
      </c>
      <c r="E533" s="56"/>
      <c r="G533" s="23"/>
      <c r="H533" s="23"/>
      <c r="I533" s="23"/>
      <c r="J533" s="23" t="s">
        <v>502</v>
      </c>
      <c r="K533" s="56"/>
    </row>
    <row r="534" spans="1:11" s="76" customFormat="1" x14ac:dyDescent="0.25">
      <c r="A534" s="75"/>
      <c r="B534" s="23"/>
      <c r="C534" s="23"/>
      <c r="D534" s="23" t="s">
        <v>692</v>
      </c>
      <c r="E534" s="56"/>
      <c r="G534" s="23"/>
      <c r="H534" s="23"/>
      <c r="I534" s="23"/>
      <c r="J534" s="23" t="s">
        <v>503</v>
      </c>
      <c r="K534" s="56"/>
    </row>
    <row r="535" spans="1:11" x14ac:dyDescent="0.25">
      <c r="A535" s="75"/>
      <c r="B535" s="23"/>
      <c r="C535" s="23"/>
      <c r="D535" s="23" t="s">
        <v>691</v>
      </c>
      <c r="E535" s="56"/>
      <c r="G535" s="23"/>
      <c r="H535" s="23"/>
      <c r="I535" s="23"/>
      <c r="J535" s="23" t="s">
        <v>504</v>
      </c>
    </row>
    <row r="536" spans="1:11" x14ac:dyDescent="0.25">
      <c r="A536" s="75"/>
      <c r="B536" s="23"/>
      <c r="C536" s="23"/>
      <c r="D536" s="23" t="s">
        <v>690</v>
      </c>
      <c r="E536" s="56"/>
      <c r="G536" s="23"/>
      <c r="H536" s="23"/>
      <c r="I536" s="23"/>
      <c r="J536" s="23" t="s">
        <v>505</v>
      </c>
    </row>
    <row r="537" spans="1:11" x14ac:dyDescent="0.25">
      <c r="A537" s="75"/>
      <c r="B537" s="23"/>
      <c r="C537" s="23"/>
      <c r="D537" s="72" t="s">
        <v>1043</v>
      </c>
      <c r="E537" s="56"/>
      <c r="G537" s="23"/>
      <c r="H537" s="23"/>
      <c r="I537" s="23"/>
      <c r="J537" s="72" t="s">
        <v>506</v>
      </c>
    </row>
    <row r="538" spans="1:11" x14ac:dyDescent="0.25">
      <c r="A538" s="182"/>
      <c r="B538" s="23"/>
      <c r="C538" s="23"/>
      <c r="D538" s="72" t="s">
        <v>689</v>
      </c>
      <c r="E538" s="56"/>
      <c r="G538" s="63"/>
      <c r="H538" s="23"/>
      <c r="I538" s="23"/>
      <c r="J538" s="72" t="s">
        <v>507</v>
      </c>
    </row>
    <row r="539" spans="1:11" x14ac:dyDescent="0.25">
      <c r="A539" s="75"/>
      <c r="B539" s="23"/>
      <c r="C539" s="72"/>
      <c r="D539" s="72"/>
      <c r="E539" s="56"/>
      <c r="G539" s="23"/>
      <c r="H539" s="23"/>
      <c r="I539" s="72"/>
      <c r="J539" s="72"/>
    </row>
    <row r="540" spans="1:11" x14ac:dyDescent="0.25">
      <c r="A540" s="75"/>
      <c r="B540" s="63" t="s">
        <v>71</v>
      </c>
      <c r="C540" s="73" t="s">
        <v>82</v>
      </c>
      <c r="D540" s="73"/>
      <c r="E540" s="56"/>
      <c r="G540" s="23"/>
      <c r="H540" s="63" t="s">
        <v>71</v>
      </c>
      <c r="I540" s="73" t="s">
        <v>82</v>
      </c>
      <c r="J540" s="73"/>
    </row>
    <row r="541" spans="1:11" x14ac:dyDescent="0.25">
      <c r="A541" s="182"/>
      <c r="B541" s="23"/>
      <c r="C541" s="72"/>
      <c r="D541" s="72" t="s">
        <v>1044</v>
      </c>
      <c r="E541" s="56"/>
      <c r="G541" s="63"/>
      <c r="H541" s="23"/>
      <c r="I541" s="72"/>
      <c r="J541" s="72" t="s">
        <v>529</v>
      </c>
    </row>
    <row r="542" spans="1:11" x14ac:dyDescent="0.25">
      <c r="A542" s="75"/>
      <c r="B542" s="23"/>
      <c r="C542" s="23"/>
      <c r="D542" s="23"/>
      <c r="E542" s="56"/>
      <c r="G542" s="23"/>
      <c r="H542" s="23"/>
      <c r="I542" s="23"/>
      <c r="J542" s="23"/>
    </row>
    <row r="543" spans="1:11" x14ac:dyDescent="0.25">
      <c r="A543" s="75"/>
      <c r="B543" s="63" t="s">
        <v>73</v>
      </c>
      <c r="C543" s="73" t="s">
        <v>688</v>
      </c>
      <c r="D543" s="73"/>
      <c r="E543" s="56"/>
      <c r="G543" s="23"/>
      <c r="H543" s="63" t="s">
        <v>73</v>
      </c>
      <c r="I543" s="73" t="s">
        <v>561</v>
      </c>
      <c r="J543" s="73"/>
    </row>
    <row r="544" spans="1:11" x14ac:dyDescent="0.25">
      <c r="A544" s="75"/>
      <c r="B544" s="23"/>
      <c r="C544" s="72"/>
      <c r="D544" s="72" t="s">
        <v>687</v>
      </c>
      <c r="E544" s="56"/>
      <c r="G544" s="23"/>
      <c r="H544" s="23"/>
      <c r="I544" s="72"/>
      <c r="J544" s="72" t="s">
        <v>508</v>
      </c>
    </row>
    <row r="545" spans="1:11" x14ac:dyDescent="0.25">
      <c r="A545" s="182"/>
      <c r="B545" s="23"/>
      <c r="C545" s="72"/>
      <c r="D545" s="72" t="s">
        <v>686</v>
      </c>
      <c r="E545" s="56"/>
      <c r="G545" s="63"/>
      <c r="H545" s="23"/>
      <c r="I545" s="72"/>
      <c r="J545" s="72" t="s">
        <v>509</v>
      </c>
    </row>
    <row r="546" spans="1:11" s="76" customFormat="1" x14ac:dyDescent="0.25">
      <c r="A546" s="75"/>
      <c r="B546" s="23"/>
      <c r="C546" s="23"/>
      <c r="D546" s="23" t="s">
        <v>685</v>
      </c>
      <c r="E546" s="56"/>
      <c r="G546" s="23"/>
      <c r="H546" s="23"/>
      <c r="I546" s="23"/>
      <c r="J546" s="23" t="s">
        <v>497</v>
      </c>
      <c r="K546" s="56"/>
    </row>
    <row r="547" spans="1:11" s="76" customFormat="1" x14ac:dyDescent="0.25">
      <c r="A547" s="75"/>
      <c r="B547" s="23"/>
      <c r="C547" s="23"/>
      <c r="D547" s="23"/>
      <c r="E547" s="56"/>
      <c r="G547" s="23"/>
      <c r="H547" s="23"/>
      <c r="I547" s="23"/>
      <c r="J547" s="23"/>
      <c r="K547" s="56"/>
    </row>
    <row r="548" spans="1:11" x14ac:dyDescent="0.25">
      <c r="A548" s="75"/>
      <c r="B548" s="63" t="s">
        <v>74</v>
      </c>
      <c r="C548" s="73" t="s">
        <v>635</v>
      </c>
      <c r="D548" s="73"/>
      <c r="E548" s="56"/>
      <c r="G548" s="23"/>
      <c r="H548" s="63" t="s">
        <v>74</v>
      </c>
      <c r="I548" s="73" t="s">
        <v>96</v>
      </c>
      <c r="J548" s="73"/>
    </row>
    <row r="549" spans="1:11" x14ac:dyDescent="0.25">
      <c r="A549" s="75"/>
      <c r="B549" s="23"/>
      <c r="C549" s="72"/>
      <c r="D549" s="72" t="s">
        <v>1045</v>
      </c>
      <c r="E549" s="56"/>
      <c r="G549" s="23"/>
      <c r="H549" s="23"/>
      <c r="I549" s="72"/>
      <c r="J549" s="72" t="s">
        <v>510</v>
      </c>
    </row>
    <row r="550" spans="1:11" x14ac:dyDescent="0.25">
      <c r="A550" s="75"/>
      <c r="B550" s="23"/>
      <c r="C550" s="72"/>
      <c r="D550" s="72" t="s">
        <v>684</v>
      </c>
      <c r="E550" s="56"/>
      <c r="G550" s="23"/>
      <c r="H550" s="23"/>
      <c r="I550" s="72"/>
      <c r="J550" s="72" t="s">
        <v>511</v>
      </c>
    </row>
    <row r="551" spans="1:11" x14ac:dyDescent="0.25">
      <c r="A551" s="182"/>
      <c r="B551" s="23"/>
      <c r="C551" s="72"/>
      <c r="D551" s="72" t="s">
        <v>683</v>
      </c>
      <c r="E551" s="56"/>
      <c r="G551" s="63"/>
      <c r="H551" s="23"/>
      <c r="I551" s="72"/>
      <c r="J551" s="72" t="s">
        <v>512</v>
      </c>
    </row>
    <row r="552" spans="1:11" s="76" customFormat="1" x14ac:dyDescent="0.25">
      <c r="A552" s="75"/>
      <c r="B552" s="23"/>
      <c r="C552" s="23"/>
      <c r="D552" s="23" t="s">
        <v>682</v>
      </c>
      <c r="E552" s="56"/>
      <c r="G552" s="23"/>
      <c r="H552" s="23"/>
      <c r="I552" s="23"/>
      <c r="J552" s="23" t="s">
        <v>562</v>
      </c>
      <c r="K552" s="56"/>
    </row>
    <row r="553" spans="1:11" x14ac:dyDescent="0.25">
      <c r="A553" s="75"/>
      <c r="B553" s="23"/>
      <c r="C553" s="72"/>
      <c r="D553" s="72"/>
      <c r="E553" s="56"/>
      <c r="G553" s="23"/>
      <c r="H553" s="23"/>
      <c r="I553" s="72"/>
      <c r="J553" s="72"/>
    </row>
    <row r="554" spans="1:11" x14ac:dyDescent="0.25">
      <c r="A554" s="75"/>
      <c r="B554" s="63" t="s">
        <v>76</v>
      </c>
      <c r="C554" s="73" t="s">
        <v>108</v>
      </c>
      <c r="D554" s="73"/>
      <c r="E554" s="56"/>
      <c r="G554" s="23"/>
      <c r="H554" s="63" t="s">
        <v>76</v>
      </c>
      <c r="I554" s="73" t="s">
        <v>108</v>
      </c>
      <c r="J554" s="73"/>
    </row>
    <row r="555" spans="1:11" x14ac:dyDescent="0.25">
      <c r="A555" s="75"/>
      <c r="B555" s="23"/>
      <c r="C555" s="72"/>
      <c r="D555" s="72" t="s">
        <v>681</v>
      </c>
      <c r="E555" s="56"/>
      <c r="G555" s="23"/>
      <c r="H555" s="23"/>
      <c r="I555" s="72"/>
      <c r="J555" s="72" t="s">
        <v>513</v>
      </c>
    </row>
    <row r="556" spans="1:11" x14ac:dyDescent="0.25">
      <c r="A556" s="75"/>
      <c r="B556" s="23"/>
      <c r="C556" s="72"/>
      <c r="D556" s="72" t="s">
        <v>1046</v>
      </c>
      <c r="E556" s="56"/>
      <c r="G556" s="23"/>
      <c r="H556" s="23"/>
      <c r="I556" s="72"/>
      <c r="J556" s="72" t="s">
        <v>514</v>
      </c>
    </row>
    <row r="557" spans="1:11" x14ac:dyDescent="0.25">
      <c r="A557" s="75"/>
      <c r="B557" s="23"/>
      <c r="C557" s="72"/>
      <c r="D557" s="72" t="s">
        <v>680</v>
      </c>
      <c r="E557" s="56"/>
      <c r="G557" s="23"/>
      <c r="H557" s="23"/>
      <c r="I557" s="72"/>
      <c r="J557" s="72" t="s">
        <v>515</v>
      </c>
    </row>
    <row r="558" spans="1:11" x14ac:dyDescent="0.25">
      <c r="A558" s="75"/>
      <c r="B558" s="23"/>
      <c r="C558" s="72"/>
      <c r="D558" s="72" t="s">
        <v>679</v>
      </c>
      <c r="E558" s="56"/>
      <c r="G558" s="23"/>
      <c r="H558" s="23"/>
      <c r="I558" s="72"/>
      <c r="J558" s="72" t="s">
        <v>516</v>
      </c>
    </row>
    <row r="559" spans="1:11" x14ac:dyDescent="0.25">
      <c r="A559" s="75"/>
      <c r="B559" s="23"/>
      <c r="C559" s="72"/>
      <c r="D559" s="72" t="s">
        <v>678</v>
      </c>
      <c r="E559" s="56"/>
      <c r="G559" s="23"/>
      <c r="H559" s="23"/>
      <c r="I559" s="72"/>
      <c r="J559" s="72" t="s">
        <v>517</v>
      </c>
    </row>
    <row r="560" spans="1:11" x14ac:dyDescent="0.25">
      <c r="A560" s="75"/>
      <c r="B560" s="23"/>
      <c r="C560" s="72"/>
      <c r="D560" s="72" t="s">
        <v>677</v>
      </c>
      <c r="E560" s="56"/>
      <c r="G560" s="23"/>
      <c r="H560" s="23"/>
      <c r="I560" s="72"/>
      <c r="J560" s="72" t="s">
        <v>518</v>
      </c>
    </row>
    <row r="561" spans="1:11" x14ac:dyDescent="0.25">
      <c r="A561" s="75"/>
      <c r="B561" s="23"/>
      <c r="C561" s="72"/>
      <c r="D561" s="72" t="s">
        <v>676</v>
      </c>
      <c r="E561" s="48"/>
      <c r="G561" s="23"/>
      <c r="H561" s="23"/>
      <c r="I561" s="72"/>
      <c r="J561" s="72" t="s">
        <v>519</v>
      </c>
      <c r="K561" s="48"/>
    </row>
    <row r="562" spans="1:11" x14ac:dyDescent="0.25">
      <c r="A562" s="75"/>
      <c r="B562" s="23"/>
      <c r="C562" s="72"/>
      <c r="D562" s="72" t="s">
        <v>675</v>
      </c>
      <c r="E562" s="48"/>
      <c r="G562" s="23"/>
      <c r="H562" s="23"/>
      <c r="I562" s="72"/>
      <c r="J562" s="72" t="s">
        <v>520</v>
      </c>
      <c r="K562" s="48"/>
    </row>
    <row r="563" spans="1:11" x14ac:dyDescent="0.25">
      <c r="A563" s="75"/>
      <c r="B563" s="23"/>
      <c r="C563" s="72"/>
      <c r="D563" s="72" t="s">
        <v>674</v>
      </c>
      <c r="E563" s="48"/>
      <c r="G563" s="23"/>
      <c r="H563" s="23"/>
      <c r="I563" s="72"/>
      <c r="J563" s="72" t="s">
        <v>521</v>
      </c>
      <c r="K563" s="48"/>
    </row>
    <row r="564" spans="1:11" x14ac:dyDescent="0.25">
      <c r="A564" s="75"/>
      <c r="B564" s="23"/>
      <c r="C564" s="72"/>
      <c r="D564" s="72" t="s">
        <v>673</v>
      </c>
      <c r="E564" s="48"/>
      <c r="G564" s="23"/>
      <c r="H564" s="23"/>
      <c r="I564" s="72"/>
      <c r="J564" s="72" t="s">
        <v>522</v>
      </c>
      <c r="K564" s="48"/>
    </row>
    <row r="565" spans="1:11" x14ac:dyDescent="0.25">
      <c r="A565" s="75"/>
      <c r="B565" s="23"/>
      <c r="C565" s="72"/>
      <c r="D565" s="72" t="s">
        <v>672</v>
      </c>
      <c r="E565" s="48"/>
      <c r="G565" s="23"/>
      <c r="H565" s="23"/>
      <c r="I565" s="72"/>
      <c r="J565" s="72" t="s">
        <v>523</v>
      </c>
      <c r="K565" s="48"/>
    </row>
    <row r="566" spans="1:11" x14ac:dyDescent="0.25">
      <c r="A566" s="75"/>
      <c r="B566" s="23"/>
      <c r="C566" s="72"/>
      <c r="D566" s="72" t="s">
        <v>1047</v>
      </c>
      <c r="E566" s="48"/>
      <c r="G566" s="23"/>
      <c r="H566" s="23"/>
      <c r="I566" s="72"/>
      <c r="J566" s="72" t="s">
        <v>524</v>
      </c>
      <c r="K566" s="48"/>
    </row>
    <row r="567" spans="1:11" x14ac:dyDescent="0.25">
      <c r="A567" s="75"/>
      <c r="B567" s="23"/>
      <c r="C567" s="72"/>
      <c r="D567" s="72" t="s">
        <v>671</v>
      </c>
      <c r="E567" s="48"/>
      <c r="G567" s="23"/>
      <c r="H567" s="23"/>
      <c r="I567" s="72"/>
      <c r="J567" s="72" t="s">
        <v>525</v>
      </c>
      <c r="K567" s="48"/>
    </row>
    <row r="568" spans="1:11" x14ac:dyDescent="0.25">
      <c r="A568" s="75"/>
      <c r="B568" s="23"/>
      <c r="C568" s="72"/>
      <c r="D568" s="72" t="s">
        <v>670</v>
      </c>
      <c r="E568" s="48"/>
      <c r="G568" s="23"/>
      <c r="H568" s="23"/>
      <c r="I568" s="72"/>
      <c r="J568" s="72" t="s">
        <v>526</v>
      </c>
      <c r="K568" s="48"/>
    </row>
    <row r="569" spans="1:11" x14ac:dyDescent="0.25">
      <c r="A569" s="75"/>
      <c r="B569" s="23"/>
      <c r="C569" s="72"/>
      <c r="D569" s="72" t="s">
        <v>669</v>
      </c>
      <c r="E569" s="48"/>
      <c r="G569" s="23"/>
      <c r="H569" s="23"/>
      <c r="I569" s="72"/>
      <c r="J569" s="72" t="s">
        <v>527</v>
      </c>
      <c r="K569" s="48"/>
    </row>
    <row r="570" spans="1:11" x14ac:dyDescent="0.25">
      <c r="A570" s="75"/>
      <c r="B570" s="23"/>
      <c r="C570" s="72"/>
      <c r="D570" s="72" t="s">
        <v>668</v>
      </c>
      <c r="E570" s="48"/>
      <c r="G570" s="23"/>
      <c r="H570" s="23"/>
      <c r="I570" s="72"/>
      <c r="J570" s="72" t="s">
        <v>528</v>
      </c>
      <c r="K570" s="48"/>
    </row>
    <row r="571" spans="1:11" x14ac:dyDescent="0.25">
      <c r="A571" s="182"/>
      <c r="B571" s="23"/>
      <c r="C571" s="72"/>
      <c r="D571" s="72" t="s">
        <v>667</v>
      </c>
      <c r="E571" s="48"/>
      <c r="G571" s="63"/>
      <c r="H571" s="23"/>
      <c r="I571" s="72"/>
      <c r="J571" s="72" t="s">
        <v>563</v>
      </c>
      <c r="K571" s="48"/>
    </row>
    <row r="572" spans="1:11" x14ac:dyDescent="0.25">
      <c r="A572" s="75"/>
      <c r="B572" s="23"/>
      <c r="C572" s="72"/>
      <c r="D572" s="72"/>
      <c r="E572" s="48"/>
      <c r="G572" s="23"/>
      <c r="H572" s="23"/>
      <c r="I572" s="72"/>
      <c r="J572" s="72"/>
      <c r="K572" s="48"/>
    </row>
    <row r="573" spans="1:11" x14ac:dyDescent="0.25">
      <c r="A573" s="75"/>
      <c r="B573" s="63" t="s">
        <v>78</v>
      </c>
      <c r="C573" s="73" t="s">
        <v>643</v>
      </c>
      <c r="D573" s="73"/>
      <c r="E573" s="48"/>
      <c r="G573" s="23"/>
      <c r="H573" s="63" t="s">
        <v>78</v>
      </c>
      <c r="I573" s="73" t="s">
        <v>113</v>
      </c>
      <c r="J573" s="73"/>
      <c r="K573" s="48"/>
    </row>
    <row r="574" spans="1:11" x14ac:dyDescent="0.25">
      <c r="A574" s="75"/>
      <c r="B574" s="23"/>
      <c r="C574" s="72"/>
      <c r="D574" s="72"/>
      <c r="E574" s="48"/>
      <c r="G574" s="23"/>
      <c r="H574" s="23"/>
      <c r="I574" s="72"/>
      <c r="J574" s="72"/>
      <c r="K574" s="48"/>
    </row>
    <row r="575" spans="1:11" x14ac:dyDescent="0.25">
      <c r="A575" s="58"/>
      <c r="B575" s="23"/>
      <c r="C575" s="72"/>
      <c r="D575" s="72"/>
      <c r="E575" s="48"/>
      <c r="H575" s="23"/>
      <c r="I575" s="72"/>
      <c r="J575" s="72"/>
      <c r="K575" s="48"/>
    </row>
    <row r="576" spans="1:11" x14ac:dyDescent="0.25">
      <c r="A576" s="188" t="s">
        <v>941</v>
      </c>
      <c r="B576" s="189"/>
      <c r="C576" s="189"/>
      <c r="D576" s="189"/>
      <c r="E576" s="190"/>
      <c r="G576" s="83"/>
      <c r="H576" s="83"/>
      <c r="I576" s="83"/>
      <c r="J576" s="84" t="s">
        <v>568</v>
      </c>
      <c r="K576" s="48"/>
    </row>
    <row r="577" spans="1:11" x14ac:dyDescent="0.25">
      <c r="A577" s="88"/>
      <c r="B577" s="62"/>
      <c r="C577" s="62"/>
      <c r="D577" s="62"/>
      <c r="E577" s="48"/>
      <c r="G577" s="62"/>
      <c r="H577" s="62"/>
      <c r="I577" s="62"/>
      <c r="J577" s="62"/>
      <c r="K577" s="48"/>
    </row>
    <row r="578" spans="1:11" x14ac:dyDescent="0.25">
      <c r="A578" s="88"/>
      <c r="B578" s="62" t="s">
        <v>97</v>
      </c>
      <c r="C578" s="72" t="s">
        <v>1048</v>
      </c>
      <c r="D578" s="62"/>
      <c r="E578" s="48"/>
      <c r="G578" s="62"/>
      <c r="H578" s="62" t="s">
        <v>97</v>
      </c>
      <c r="I578" s="62" t="s">
        <v>567</v>
      </c>
      <c r="J578" s="62"/>
      <c r="K578" s="48"/>
    </row>
    <row r="579" spans="1:11" x14ac:dyDescent="0.25">
      <c r="A579" s="86"/>
      <c r="B579" s="85" t="s">
        <v>100</v>
      </c>
      <c r="C579" s="85" t="s">
        <v>942</v>
      </c>
      <c r="D579" s="85"/>
      <c r="E579" s="48"/>
      <c r="G579" s="85"/>
      <c r="H579" s="85" t="s">
        <v>100</v>
      </c>
      <c r="I579" s="85" t="s">
        <v>564</v>
      </c>
      <c r="J579" s="85"/>
      <c r="K579" s="48"/>
    </row>
    <row r="580" spans="1:11" x14ac:dyDescent="0.25">
      <c r="A580" s="86"/>
      <c r="B580" s="86">
        <v>10</v>
      </c>
      <c r="C580" s="85" t="s">
        <v>943</v>
      </c>
      <c r="D580" s="85"/>
      <c r="E580" s="48"/>
      <c r="G580" s="86"/>
      <c r="H580" s="86">
        <v>10</v>
      </c>
      <c r="I580" s="85" t="s">
        <v>79</v>
      </c>
      <c r="J580" s="85"/>
      <c r="K580" s="48"/>
    </row>
    <row r="581" spans="1:11" x14ac:dyDescent="0.25">
      <c r="A581" s="86"/>
      <c r="B581" s="86"/>
      <c r="C581" s="85"/>
      <c r="D581" s="85"/>
      <c r="E581" s="48"/>
      <c r="G581" s="86"/>
      <c r="H581" s="86"/>
      <c r="I581" s="85"/>
      <c r="J581" s="85"/>
      <c r="K581" s="48"/>
    </row>
    <row r="582" spans="1:11" x14ac:dyDescent="0.25">
      <c r="A582" s="187"/>
      <c r="B582" s="83"/>
      <c r="C582" s="83"/>
      <c r="D582" s="84"/>
      <c r="E582" s="84" t="s">
        <v>593</v>
      </c>
      <c r="G582" s="83"/>
      <c r="H582" s="83"/>
      <c r="I582" s="83"/>
      <c r="J582" s="84" t="s">
        <v>535</v>
      </c>
      <c r="K582" s="48"/>
    </row>
    <row r="583" spans="1:11" x14ac:dyDescent="0.25">
      <c r="A583" s="86"/>
      <c r="B583" s="86"/>
      <c r="C583" s="85"/>
      <c r="D583" s="85"/>
      <c r="E583" s="48"/>
      <c r="G583" s="86"/>
      <c r="H583" s="86"/>
      <c r="I583" s="85"/>
      <c r="J583" s="85"/>
      <c r="K583" s="48"/>
    </row>
    <row r="584" spans="1:11" x14ac:dyDescent="0.25">
      <c r="A584" s="87"/>
      <c r="B584" s="87" t="s">
        <v>98</v>
      </c>
      <c r="C584" s="87" t="s">
        <v>944</v>
      </c>
      <c r="D584" s="87"/>
      <c r="E584" s="87"/>
      <c r="G584" s="61"/>
      <c r="H584" s="61" t="s">
        <v>98</v>
      </c>
      <c r="I584" s="61" t="s">
        <v>99</v>
      </c>
      <c r="J584" s="61"/>
      <c r="K584" s="48"/>
    </row>
    <row r="585" spans="1:11" x14ac:dyDescent="0.25">
      <c r="A585" s="87"/>
      <c r="B585" s="87" t="s">
        <v>101</v>
      </c>
      <c r="C585" s="87" t="s">
        <v>945</v>
      </c>
      <c r="D585" s="87"/>
      <c r="E585" s="87"/>
      <c r="G585" s="61"/>
      <c r="H585" s="61" t="s">
        <v>101</v>
      </c>
      <c r="I585" s="61" t="s">
        <v>102</v>
      </c>
      <c r="J585" s="61"/>
      <c r="K585" s="48"/>
    </row>
    <row r="586" spans="1:11" x14ac:dyDescent="0.25">
      <c r="A586" s="87"/>
      <c r="B586" s="87">
        <v>11</v>
      </c>
      <c r="C586" s="87" t="s">
        <v>641</v>
      </c>
      <c r="D586" s="87"/>
      <c r="E586" s="87"/>
      <c r="G586" s="87"/>
      <c r="H586" s="87">
        <v>11</v>
      </c>
      <c r="I586" s="61" t="s">
        <v>103</v>
      </c>
      <c r="J586" s="61"/>
      <c r="K586" s="48"/>
    </row>
    <row r="587" spans="1:11" x14ac:dyDescent="0.25">
      <c r="A587" s="88"/>
      <c r="B587" s="88"/>
      <c r="C587" s="88"/>
      <c r="D587" s="62"/>
      <c r="E587" s="48"/>
      <c r="G587" s="88"/>
      <c r="H587" s="88"/>
      <c r="I587" s="88"/>
      <c r="J587" s="62"/>
      <c r="K587" s="48"/>
    </row>
    <row r="588" spans="1:11" x14ac:dyDescent="0.25">
      <c r="A588" s="187"/>
      <c r="B588" s="83"/>
      <c r="C588" s="83"/>
      <c r="D588" s="89"/>
      <c r="E588" s="89" t="s">
        <v>666</v>
      </c>
      <c r="G588" s="83"/>
      <c r="H588" s="83"/>
      <c r="I588" s="83"/>
      <c r="J588" s="89" t="s">
        <v>114</v>
      </c>
      <c r="K588" s="48"/>
    </row>
    <row r="589" spans="1:11" x14ac:dyDescent="0.25">
      <c r="A589" s="58"/>
      <c r="B589" s="48"/>
      <c r="C589" s="48"/>
      <c r="D589" s="48"/>
      <c r="E589" s="56"/>
    </row>
  </sheetData>
  <mergeCells count="3">
    <mergeCell ref="G6:K6"/>
    <mergeCell ref="A6:E6"/>
    <mergeCell ref="A576:E576"/>
  </mergeCells>
  <printOptions horizontalCentered="1"/>
  <pageMargins left="0.23622047244094491" right="0.23622047244094491" top="0.74803149606299213" bottom="0.74803149606299213" header="0.31496062992125984" footer="0.31496062992125984"/>
  <pageSetup paperSize="9" scale="82" fitToHeight="0" orientation="portrait" verticalDpi="599" r:id="rId1"/>
  <rowBreaks count="9" manualBreakCount="9">
    <brk id="54" min="6" max="9" man="1"/>
    <brk id="109" min="6" max="9" man="1"/>
    <brk id="169" min="6" max="9" man="1"/>
    <brk id="229" min="6" max="9" man="1"/>
    <brk id="290" min="6" max="9" man="1"/>
    <brk id="342" min="6" max="9" man="1"/>
    <brk id="405" min="6" max="9" man="1"/>
    <brk id="467" min="6" max="9" man="1"/>
    <brk id="527" min="6" max="9" man="1"/>
  </rowBreaks>
  <colBreaks count="1" manualBreakCount="1">
    <brk id="10" max="58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ProductionBudgetResume-EUR</vt:lpstr>
      <vt:lpstr>2. Contrib.nature&amp;Participation</vt:lpstr>
      <vt:lpstr>3. Dépenses limitéées</vt:lpstr>
      <vt:lpstr>4. GuideClassificationDepenses</vt:lpstr>
      <vt:lpstr>'1. ProductionBudgetResume-EUR'!Print_Area</vt:lpstr>
      <vt:lpstr>'4. GuideClassificationDepenses'!Print_Area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HUGOT Thierry</dc:creator>
  <cp:lastModifiedBy>HUGOT Thierry</cp:lastModifiedBy>
  <cp:lastPrinted>2019-10-01T08:55:58Z</cp:lastPrinted>
  <dcterms:created xsi:type="dcterms:W3CDTF">2017-01-20T12:39:14Z</dcterms:created>
  <dcterms:modified xsi:type="dcterms:W3CDTF">2019-10-01T14:24:22Z</dcterms:modified>
</cp:coreProperties>
</file>