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Sheet1!$A$1:$F$23</definedName>
  </definedNames>
  <calcPr calcId="145621"/>
</workbook>
</file>

<file path=xl/calcChain.xml><?xml version="1.0" encoding="utf-8"?>
<calcChain xmlns="http://schemas.openxmlformats.org/spreadsheetml/2006/main">
  <c r="F22" i="1" l="1"/>
  <c r="F21" i="1"/>
  <c r="F19" i="1"/>
  <c r="F13" i="1"/>
  <c r="F12" i="1"/>
  <c r="F11" i="1"/>
  <c r="F10" i="1"/>
  <c r="F9" i="1"/>
  <c r="F5" i="1"/>
</calcChain>
</file>

<file path=xl/sharedStrings.xml><?xml version="1.0" encoding="utf-8"?>
<sst xmlns="http://schemas.openxmlformats.org/spreadsheetml/2006/main" count="94" uniqueCount="77">
  <si>
    <t>Distribution: Decisions of the 146th meeting of Eurimages Board of Management
Requests for payment of support</t>
  </si>
  <si>
    <t xml:space="preserve">Distributor  </t>
  </si>
  <si>
    <t>Country</t>
  </si>
  <si>
    <t>Film nationalities</t>
  </si>
  <si>
    <t>Film Title</t>
  </si>
  <si>
    <t>Director</t>
  </si>
  <si>
    <t>Amount  granted at 146th
€</t>
  </si>
  <si>
    <t>Filmcoopi Zürich</t>
  </si>
  <si>
    <t>CH</t>
  </si>
  <si>
    <t xml:space="preserve">DE/FR
</t>
  </si>
  <si>
    <t>Paula</t>
  </si>
  <si>
    <t>Christian Schwochow DE</t>
  </si>
  <si>
    <t>FR/RO/CA/USA</t>
  </si>
  <si>
    <t>History of Love
(L'Histoire de l'Amour)</t>
  </si>
  <si>
    <t>Radu Mihaileanu RO</t>
  </si>
  <si>
    <t>Agora Films</t>
  </si>
  <si>
    <t>ES</t>
  </si>
  <si>
    <t>Kiki Love to Love
(Kiki el Amors se Hace)</t>
  </si>
  <si>
    <t>Paco León ES</t>
  </si>
  <si>
    <t>FR</t>
  </si>
  <si>
    <t>Heaven Will Wait
(Le Ciel Attendra)</t>
  </si>
  <si>
    <t>Marie-Castille Mention-Schaar FR</t>
  </si>
  <si>
    <t>Heal the Living
(Réparer les Vivants)</t>
  </si>
  <si>
    <t>Katell Quillévéré FR</t>
  </si>
  <si>
    <t>FR/CA</t>
  </si>
  <si>
    <t>Louise by the Shore
(Louise en Hiver)</t>
  </si>
  <si>
    <t>Jean-François Laguionie FR</t>
  </si>
  <si>
    <t>Xenix Filmdistribution</t>
  </si>
  <si>
    <t>FR/BE</t>
  </si>
  <si>
    <t>A Woman's Life
(Une Vie)</t>
  </si>
  <si>
    <t>Stéphane Brizé FR</t>
  </si>
  <si>
    <t>Bosch, the Garden of Dreams
(El Bosco, El Jardin de los Suenos)</t>
  </si>
  <si>
    <t xml:space="preserve"> José Luis López-Linares ES</t>
  </si>
  <si>
    <t>NL</t>
  </si>
  <si>
    <t>Hieronymus Bosch, Touched by the Devil</t>
  </si>
  <si>
    <t>Pieter van Huystee NL</t>
  </si>
  <si>
    <t>Trigon-Film</t>
  </si>
  <si>
    <t>DK/FR/SE</t>
  </si>
  <si>
    <t>Wolf and Sheep</t>
  </si>
  <si>
    <t>Shahrbanoo Sadat  AF</t>
  </si>
  <si>
    <t>Frenetic Films</t>
  </si>
  <si>
    <t>L'Odyssée</t>
  </si>
  <si>
    <t>Jerôme Salle FR</t>
  </si>
  <si>
    <t>Yeni Bir Film</t>
  </si>
  <si>
    <t>TR</t>
  </si>
  <si>
    <t>Julieta</t>
  </si>
  <si>
    <t>Pedro Almodovar ES</t>
  </si>
  <si>
    <t>DE/FR/NL</t>
  </si>
  <si>
    <t>All of a Sudden
(Auf Einmal)</t>
  </si>
  <si>
    <t>Asli Özge TR</t>
  </si>
  <si>
    <t>FR/DE</t>
  </si>
  <si>
    <t>Frantz</t>
  </si>
  <si>
    <t>François Ozon FR</t>
  </si>
  <si>
    <t>Mars Production</t>
  </si>
  <si>
    <t>RO/FR/BE</t>
  </si>
  <si>
    <t>Graduation
(Mezuyinet/Bacalaureat)</t>
  </si>
  <si>
    <t>Cristian Mungiu RO</t>
  </si>
  <si>
    <t xml:space="preserve">Fabula Medya </t>
  </si>
  <si>
    <t>From the Land of the Moon
(Mal de Pierres)</t>
  </si>
  <si>
    <t>Nicole Garcia FR</t>
  </si>
  <si>
    <t>Cinema Prestige</t>
  </si>
  <si>
    <t>RU</t>
  </si>
  <si>
    <t>Planetarium</t>
  </si>
  <si>
    <t>Rebecca Zlotowski FR</t>
  </si>
  <si>
    <t>Capella Film</t>
  </si>
  <si>
    <t>Eternity
(Eternité)</t>
  </si>
  <si>
    <t xml:space="preserve"> Tran  Anh Hung FR</t>
  </si>
  <si>
    <t>Exponenta Plus</t>
  </si>
  <si>
    <t>IE/FR/DK</t>
  </si>
  <si>
    <t>I.T.</t>
  </si>
  <si>
    <t>John Moore IE</t>
  </si>
  <si>
    <t>Volgafilm</t>
  </si>
  <si>
    <t>ES/CA</t>
  </si>
  <si>
    <t>Run, Ozzy, Run
(Ozzy)</t>
  </si>
  <si>
    <t>Alberto Rodriguez ES
Nacho La Casa ES</t>
  </si>
  <si>
    <t>Last Call for Nowhere
(Débarquement Immédiat!)</t>
  </si>
  <si>
    <t xml:space="preserve"> Philippe de Chauveron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</si>
</sst>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4" fontId="0" fillId="3" borderId="9" xfId="0" applyNumberFormat="1" applyFon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3" fontId="0" fillId="3" borderId="10" xfId="0" applyNumberFormat="1" applyFont="1" applyFill="1" applyBorder="1" applyAlignment="1">
      <alignment horizontal="center" vertical="center" wrapText="1"/>
    </xf>
    <xf numFmtId="14" fontId="0" fillId="3" borderId="13" xfId="0" applyNumberFormat="1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3" fontId="0" fillId="3" borderId="14" xfId="0" applyNumberFormat="1" applyFont="1" applyFill="1" applyBorder="1" applyAlignment="1">
      <alignment horizontal="center" vertical="center" wrapText="1"/>
    </xf>
    <xf numFmtId="14" fontId="0" fillId="3" borderId="17" xfId="0" applyNumberFormat="1" applyFont="1" applyFill="1" applyBorder="1" applyAlignment="1">
      <alignment horizontal="center" vertical="center" wrapText="1"/>
    </xf>
    <xf numFmtId="14" fontId="0" fillId="3" borderId="17" xfId="0" applyNumberForma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3" fontId="0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3" borderId="21" xfId="0" applyNumberFormat="1" applyFont="1" applyFill="1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3" fontId="0" fillId="3" borderId="22" xfId="0" applyNumberFormat="1" applyFont="1" applyFill="1" applyBorder="1" applyAlignment="1">
      <alignment horizontal="center" vertical="center" wrapText="1"/>
    </xf>
    <xf numFmtId="14" fontId="0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3" fontId="0" fillId="3" borderId="2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" fontId="0" fillId="3" borderId="7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4" fontId="0" fillId="3" borderId="28" xfId="0" applyNumberFormat="1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3" fontId="0" fillId="3" borderId="29" xfId="0" applyNumberFormat="1" applyFont="1" applyFill="1" applyBorder="1" applyAlignment="1">
      <alignment horizontal="center" vertical="center" wrapText="1"/>
    </xf>
    <xf numFmtId="14" fontId="0" fillId="3" borderId="32" xfId="0" applyNumberForma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3" fontId="0" fillId="3" borderId="33" xfId="0" applyNumberFormat="1" applyFont="1" applyFill="1" applyBorder="1" applyAlignment="1">
      <alignment horizontal="center" vertical="center" wrapText="1"/>
    </xf>
    <xf numFmtId="14" fontId="5" fillId="0" borderId="35" xfId="1" applyNumberFormat="1" applyFont="1" applyFill="1" applyBorder="1" applyAlignment="1">
      <alignment horizontal="center" vertical="center" wrapText="1"/>
    </xf>
    <xf numFmtId="14" fontId="0" fillId="3" borderId="35" xfId="0" applyNumberFormat="1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3" fontId="0" fillId="3" borderId="36" xfId="0" applyNumberFormat="1" applyFont="1" applyFill="1" applyBorder="1" applyAlignment="1">
      <alignment horizontal="center" vertical="center" wrapText="1"/>
    </xf>
    <xf numFmtId="14" fontId="0" fillId="3" borderId="37" xfId="0" applyNumberFormat="1" applyFill="1" applyBorder="1" applyAlignment="1">
      <alignment horizontal="center" vertical="center" wrapText="1"/>
    </xf>
    <xf numFmtId="3" fontId="0" fillId="3" borderId="38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02-Agora%20CH\16-002-D-03-Kiki%20Love%20to%20Love\16-002-D-03_Kiki%20Love%20to%20Love_Analysis%20sheet_request%20for%20pay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03-Xenix%20CH\16-003-D-04-A%20Woman's%20Life\16-003-D-03_A%20Woman's%20Life_Analysis%20sheet_request%20for%20pay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03-Xenix%20CH\16-003-D-05-Bosch,%20the%20Garden%20of%20Dreams\16-003-D-05_Bosch,%20the%20Garden_Analysis%20sheet_request%20for%20pay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03-Xenix%20CH\16-003-D-06-Hyeronimus%20Bosch,%20Touched%20by%20the%20Devil\16-006-D-03_Hyer%20BoschTouched_Analysis%20sheet_request%20for%20paymen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05-Frenetic%20CH\16-005-D-07-L'Odyss&#233;e\16-005-D-07_Odyss&#233;e_Analysis%20sheet_request%20for%20pay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24-Cinema%20Prestige%20RU\16-024-D-04-Planetarium\16-024-D-04_Planetarium_Analysis%20sheet_request%20for%20pay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27-Exponenta%20Plus%20RU\16-027-D-03-I.T\16-027-D-03_I.T._Analysis%20sheet_request%20for%20payme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mes%20de%20soutien\Distribution\2017\Meetings\146th\16-034-Volgafilm%20RU\16-034-D-03-Run%20Ozzy%20Run\16-034-D-03-Run%20Ozzy%20Run_Analysis%20sheet%20-request%20for%20pay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22826.744402985074</v>
          </cell>
        </row>
        <row r="26">
          <cell r="E26">
            <v>11000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24636.2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20207.042910447759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79273.544776119437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32041.712121212124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23251.14787878788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"/>
      <sheetName val="Feuil2"/>
      <sheetName val="Feuil3"/>
    </sheetNames>
    <sheetDataSet>
      <sheetData sheetId="0" refreshError="1">
        <row r="22">
          <cell r="E22">
            <v>57822.874930303034</v>
          </cell>
        </row>
        <row r="26">
          <cell r="E26">
            <v>10000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sqref="A1:XFD1"/>
    </sheetView>
  </sheetViews>
  <sheetFormatPr defaultRowHeight="15" x14ac:dyDescent="0.25"/>
  <cols>
    <col min="1" max="1" width="20.28515625" customWidth="1"/>
    <col min="3" max="3" width="18.28515625" customWidth="1"/>
    <col min="4" max="4" width="32.85546875" customWidth="1"/>
    <col min="5" max="5" width="22.5703125" customWidth="1"/>
    <col min="6" max="6" width="12.85546875" customWidth="1"/>
  </cols>
  <sheetData>
    <row r="1" spans="1:14" ht="45" customHeight="1" thickBot="1" x14ac:dyDescent="0.3">
      <c r="A1" s="53" t="s">
        <v>0</v>
      </c>
      <c r="B1" s="54"/>
      <c r="C1" s="54"/>
      <c r="D1" s="54"/>
      <c r="E1" s="54"/>
      <c r="F1" s="55"/>
    </row>
    <row r="2" spans="1:14" ht="60.75" thickBot="1" x14ac:dyDescent="0.3">
      <c r="A2" s="1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</row>
    <row r="3" spans="1:14" ht="33.75" customHeight="1" x14ac:dyDescent="0.25">
      <c r="A3" s="56" t="s">
        <v>7</v>
      </c>
      <c r="B3" s="58" t="s">
        <v>8</v>
      </c>
      <c r="C3" s="31" t="s">
        <v>9</v>
      </c>
      <c r="D3" s="32" t="s">
        <v>10</v>
      </c>
      <c r="E3" s="32" t="s">
        <v>11</v>
      </c>
      <c r="F3" s="33">
        <v>5034</v>
      </c>
    </row>
    <row r="4" spans="1:14" ht="33.75" customHeight="1" thickBot="1" x14ac:dyDescent="0.3">
      <c r="A4" s="57"/>
      <c r="B4" s="59"/>
      <c r="C4" s="5" t="s">
        <v>12</v>
      </c>
      <c r="D4" s="6" t="s">
        <v>13</v>
      </c>
      <c r="E4" s="7" t="s">
        <v>14</v>
      </c>
      <c r="F4" s="8">
        <v>5966</v>
      </c>
    </row>
    <row r="5" spans="1:14" ht="41.25" customHeight="1" x14ac:dyDescent="0.25">
      <c r="A5" s="60" t="s">
        <v>15</v>
      </c>
      <c r="B5" s="63" t="s">
        <v>8</v>
      </c>
      <c r="C5" s="9" t="s">
        <v>16</v>
      </c>
      <c r="D5" s="10" t="s">
        <v>17</v>
      </c>
      <c r="E5" s="10" t="s">
        <v>18</v>
      </c>
      <c r="F5" s="11">
        <f>[1]F!$E$26</f>
        <v>10000</v>
      </c>
    </row>
    <row r="6" spans="1:14" ht="41.25" customHeight="1" x14ac:dyDescent="0.25">
      <c r="A6" s="61"/>
      <c r="B6" s="64"/>
      <c r="C6" s="12" t="s">
        <v>19</v>
      </c>
      <c r="D6" s="13" t="s">
        <v>20</v>
      </c>
      <c r="E6" s="14" t="s">
        <v>21</v>
      </c>
      <c r="F6" s="15">
        <v>6015</v>
      </c>
      <c r="N6" s="16"/>
    </row>
    <row r="7" spans="1:14" ht="41.25" customHeight="1" x14ac:dyDescent="0.25">
      <c r="A7" s="61"/>
      <c r="B7" s="64"/>
      <c r="C7" s="12" t="s">
        <v>19</v>
      </c>
      <c r="D7" s="14" t="s">
        <v>22</v>
      </c>
      <c r="E7" s="14" t="s">
        <v>23</v>
      </c>
      <c r="F7" s="15">
        <v>5081</v>
      </c>
    </row>
    <row r="8" spans="1:14" ht="41.25" customHeight="1" thickBot="1" x14ac:dyDescent="0.3">
      <c r="A8" s="62"/>
      <c r="B8" s="65"/>
      <c r="C8" s="17" t="s">
        <v>24</v>
      </c>
      <c r="D8" s="18" t="s">
        <v>25</v>
      </c>
      <c r="E8" s="19" t="s">
        <v>26</v>
      </c>
      <c r="F8" s="20">
        <v>1639</v>
      </c>
    </row>
    <row r="9" spans="1:14" ht="39.75" customHeight="1" x14ac:dyDescent="0.25">
      <c r="A9" s="66" t="s">
        <v>27</v>
      </c>
      <c r="B9" s="69" t="s">
        <v>8</v>
      </c>
      <c r="C9" s="9" t="s">
        <v>28</v>
      </c>
      <c r="D9" s="10" t="s">
        <v>29</v>
      </c>
      <c r="E9" s="10" t="s">
        <v>30</v>
      </c>
      <c r="F9" s="11">
        <f>[2]F!$E$26</f>
        <v>11000</v>
      </c>
    </row>
    <row r="10" spans="1:14" ht="39.75" customHeight="1" x14ac:dyDescent="0.25">
      <c r="A10" s="67"/>
      <c r="B10" s="70"/>
      <c r="C10" s="12" t="s">
        <v>16</v>
      </c>
      <c r="D10" s="13" t="s">
        <v>31</v>
      </c>
      <c r="E10" s="14" t="s">
        <v>32</v>
      </c>
      <c r="F10" s="15">
        <f>+[3]F!$E$26</f>
        <v>10000</v>
      </c>
    </row>
    <row r="11" spans="1:14" ht="39.75" customHeight="1" thickBot="1" x14ac:dyDescent="0.3">
      <c r="A11" s="68"/>
      <c r="B11" s="71"/>
      <c r="C11" s="17" t="s">
        <v>33</v>
      </c>
      <c r="D11" s="19" t="s">
        <v>34</v>
      </c>
      <c r="E11" s="19" t="s">
        <v>35</v>
      </c>
      <c r="F11" s="20">
        <f>[4]F!$E$26</f>
        <v>10000</v>
      </c>
    </row>
    <row r="12" spans="1:14" ht="29.25" customHeight="1" thickBot="1" x14ac:dyDescent="0.3">
      <c r="A12" s="43" t="s">
        <v>36</v>
      </c>
      <c r="B12" s="44" t="s">
        <v>8</v>
      </c>
      <c r="C12" s="31" t="s">
        <v>37</v>
      </c>
      <c r="D12" s="32" t="s">
        <v>38</v>
      </c>
      <c r="E12" s="32" t="s">
        <v>39</v>
      </c>
      <c r="F12" s="33">
        <f>11000-2000</f>
        <v>9000</v>
      </c>
    </row>
    <row r="13" spans="1:14" ht="29.25" customHeight="1" thickBot="1" x14ac:dyDescent="0.3">
      <c r="A13" s="45" t="s">
        <v>40</v>
      </c>
      <c r="B13" s="46" t="s">
        <v>8</v>
      </c>
      <c r="C13" s="21" t="s">
        <v>19</v>
      </c>
      <c r="D13" s="22" t="s">
        <v>41</v>
      </c>
      <c r="E13" s="22" t="s">
        <v>42</v>
      </c>
      <c r="F13" s="23">
        <f>+[5]F!$E$26</f>
        <v>10000</v>
      </c>
    </row>
    <row r="14" spans="1:14" ht="27.75" customHeight="1" x14ac:dyDescent="0.25">
      <c r="A14" s="47" t="s">
        <v>43</v>
      </c>
      <c r="B14" s="50" t="s">
        <v>44</v>
      </c>
      <c r="C14" s="34" t="s">
        <v>16</v>
      </c>
      <c r="D14" s="35" t="s">
        <v>45</v>
      </c>
      <c r="E14" s="34" t="s">
        <v>46</v>
      </c>
      <c r="F14" s="36">
        <v>9032</v>
      </c>
    </row>
    <row r="15" spans="1:14" ht="30" x14ac:dyDescent="0.25">
      <c r="A15" s="48"/>
      <c r="B15" s="51"/>
      <c r="C15" s="37" t="s">
        <v>47</v>
      </c>
      <c r="D15" s="38" t="s">
        <v>48</v>
      </c>
      <c r="E15" s="39" t="s">
        <v>49</v>
      </c>
      <c r="F15" s="40">
        <v>7252</v>
      </c>
    </row>
    <row r="16" spans="1:14" ht="30" customHeight="1" thickBot="1" x14ac:dyDescent="0.3">
      <c r="A16" s="49"/>
      <c r="B16" s="52"/>
      <c r="C16" s="41" t="s">
        <v>50</v>
      </c>
      <c r="D16" s="41" t="s">
        <v>51</v>
      </c>
      <c r="E16" s="41" t="s">
        <v>52</v>
      </c>
      <c r="F16" s="42">
        <v>9804</v>
      </c>
    </row>
    <row r="17" spans="1:6" ht="41.25" customHeight="1" thickBot="1" x14ac:dyDescent="0.3">
      <c r="A17" s="24" t="s">
        <v>53</v>
      </c>
      <c r="B17" s="25" t="s">
        <v>44</v>
      </c>
      <c r="C17" s="26" t="s">
        <v>54</v>
      </c>
      <c r="D17" s="27" t="s">
        <v>55</v>
      </c>
      <c r="E17" s="28" t="s">
        <v>56</v>
      </c>
      <c r="F17" s="29">
        <v>1765</v>
      </c>
    </row>
    <row r="18" spans="1:6" ht="41.25" customHeight="1" thickBot="1" x14ac:dyDescent="0.3">
      <c r="A18" s="24" t="s">
        <v>57</v>
      </c>
      <c r="B18" s="25" t="s">
        <v>44</v>
      </c>
      <c r="C18" s="26" t="s">
        <v>28</v>
      </c>
      <c r="D18" s="27" t="s">
        <v>58</v>
      </c>
      <c r="E18" s="28" t="s">
        <v>59</v>
      </c>
      <c r="F18" s="29">
        <v>5859</v>
      </c>
    </row>
    <row r="19" spans="1:6" ht="41.25" customHeight="1" thickBot="1" x14ac:dyDescent="0.3">
      <c r="A19" s="24" t="s">
        <v>60</v>
      </c>
      <c r="B19" s="25" t="s">
        <v>61</v>
      </c>
      <c r="C19" s="26" t="s">
        <v>28</v>
      </c>
      <c r="D19" s="27" t="s">
        <v>62</v>
      </c>
      <c r="E19" s="28" t="s">
        <v>63</v>
      </c>
      <c r="F19" s="29">
        <f>+[6]F!$E$26</f>
        <v>10000</v>
      </c>
    </row>
    <row r="20" spans="1:6" ht="36.75" customHeight="1" thickBot="1" x14ac:dyDescent="0.3">
      <c r="A20" s="24" t="s">
        <v>64</v>
      </c>
      <c r="B20" s="25" t="s">
        <v>61</v>
      </c>
      <c r="C20" s="26" t="s">
        <v>28</v>
      </c>
      <c r="D20" s="27" t="s">
        <v>65</v>
      </c>
      <c r="E20" s="28" t="s">
        <v>66</v>
      </c>
      <c r="F20" s="29">
        <v>5119</v>
      </c>
    </row>
    <row r="21" spans="1:6" ht="36.75" customHeight="1" thickBot="1" x14ac:dyDescent="0.3">
      <c r="A21" s="24" t="s">
        <v>67</v>
      </c>
      <c r="B21" s="25" t="s">
        <v>61</v>
      </c>
      <c r="C21" s="26" t="s">
        <v>68</v>
      </c>
      <c r="D21" s="27" t="s">
        <v>69</v>
      </c>
      <c r="E21" s="28" t="s">
        <v>70</v>
      </c>
      <c r="F21" s="29">
        <f>[7]F!$E$26</f>
        <v>10000</v>
      </c>
    </row>
    <row r="22" spans="1:6" ht="39" customHeight="1" x14ac:dyDescent="0.25">
      <c r="A22" s="47" t="s">
        <v>71</v>
      </c>
      <c r="B22" s="50" t="s">
        <v>61</v>
      </c>
      <c r="C22" s="34" t="s">
        <v>72</v>
      </c>
      <c r="D22" s="34" t="s">
        <v>73</v>
      </c>
      <c r="E22" s="34" t="s">
        <v>74</v>
      </c>
      <c r="F22" s="36">
        <f>+[8]F!$E$26</f>
        <v>10000</v>
      </c>
    </row>
    <row r="23" spans="1:6" ht="39" customHeight="1" thickBot="1" x14ac:dyDescent="0.3">
      <c r="A23" s="49"/>
      <c r="B23" s="52"/>
      <c r="C23" s="41" t="s">
        <v>19</v>
      </c>
      <c r="D23" s="41" t="s">
        <v>75</v>
      </c>
      <c r="E23" s="41" t="s">
        <v>76</v>
      </c>
      <c r="F23" s="42">
        <v>950</v>
      </c>
    </row>
    <row r="26" spans="1:6" x14ac:dyDescent="0.25">
      <c r="F26" s="30"/>
    </row>
  </sheetData>
  <mergeCells count="11">
    <mergeCell ref="A14:A16"/>
    <mergeCell ref="B14:B16"/>
    <mergeCell ref="A22:A23"/>
    <mergeCell ref="B22:B23"/>
    <mergeCell ref="A1:F1"/>
    <mergeCell ref="A3:A4"/>
    <mergeCell ref="B3:B4"/>
    <mergeCell ref="A5:A8"/>
    <mergeCell ref="B5:B8"/>
    <mergeCell ref="A9:A11"/>
    <mergeCell ref="B9:B11"/>
  </mergeCells>
  <printOptions horizontalCentered="1" verticalCentered="1"/>
  <pageMargins left="0" right="0" top="0" bottom="0" header="0.31496062992125984" footer="0.31496062992125984"/>
  <pageSetup paperSize="9" scale="8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Eva</dc:creator>
  <cp:lastModifiedBy>PETER Sophie-Marie</cp:lastModifiedBy>
  <cp:lastPrinted>2017-06-08T08:48:31Z</cp:lastPrinted>
  <dcterms:created xsi:type="dcterms:W3CDTF">2017-06-08T08:38:18Z</dcterms:created>
  <dcterms:modified xsi:type="dcterms:W3CDTF">2017-06-08T08:54:57Z</dcterms:modified>
</cp:coreProperties>
</file>