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80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Print_Area" localSheetId="0">Sheet1!$A$1:$H$82</definedName>
    <definedName name="_xlnm.Print_Titles" localSheetId="0">Sheet1!$1:$5</definedName>
  </definedNames>
  <calcPr calcId="145621"/>
</workbook>
</file>

<file path=xl/calcChain.xml><?xml version="1.0" encoding="utf-8"?>
<calcChain xmlns="http://schemas.openxmlformats.org/spreadsheetml/2006/main">
  <c r="F81" i="1" l="1"/>
  <c r="H87" i="1" l="1"/>
  <c r="F87" i="1"/>
  <c r="F83" i="1"/>
  <c r="H34" i="1" l="1"/>
  <c r="H33" i="1"/>
  <c r="H32" i="1"/>
  <c r="H81" i="1" l="1"/>
  <c r="H92" i="1" s="1"/>
  <c r="J87" i="1"/>
</calcChain>
</file>

<file path=xl/sharedStrings.xml><?xml version="1.0" encoding="utf-8"?>
<sst xmlns="http://schemas.openxmlformats.org/spreadsheetml/2006/main" count="320" uniqueCount="240">
  <si>
    <t>DETAIL BY DISTRIBUTOR AND BY FILM</t>
  </si>
  <si>
    <t>MEDIA member</t>
  </si>
  <si>
    <t>Ref.</t>
  </si>
  <si>
    <t xml:space="preserve">Distributors  </t>
  </si>
  <si>
    <t>Country</t>
  </si>
  <si>
    <t>Film nationalities</t>
  </si>
  <si>
    <t>Film Title</t>
  </si>
  <si>
    <t>Director</t>
  </si>
  <si>
    <t>Total Support Paid €</t>
  </si>
  <si>
    <t>17-001-D</t>
  </si>
  <si>
    <t>Trigon-Film</t>
  </si>
  <si>
    <t>CH</t>
  </si>
  <si>
    <t>GR</t>
  </si>
  <si>
    <t>Worlds Apart</t>
  </si>
  <si>
    <t>Christopher Papakaliatis GR</t>
  </si>
  <si>
    <t>Centaur</t>
  </si>
  <si>
    <t>Aktan Arym Kubat KG</t>
  </si>
  <si>
    <t>17-002-D</t>
  </si>
  <si>
    <t>Frenetic Films</t>
  </si>
  <si>
    <t>FR</t>
  </si>
  <si>
    <t>Elementary
(Primaire)</t>
  </si>
  <si>
    <t>Hélène Angel FR</t>
  </si>
  <si>
    <t xml:space="preserve"> Romain Lévy FR</t>
  </si>
  <si>
    <t>AT</t>
  </si>
  <si>
    <t>Robert Schabus AT</t>
  </si>
  <si>
    <t>DE</t>
  </si>
  <si>
    <t>Marc Rothemund DE</t>
  </si>
  <si>
    <t>17-003-D</t>
  </si>
  <si>
    <t>Filmcoopi Zürich</t>
  </si>
  <si>
    <t>FR BE</t>
  </si>
  <si>
    <t>François Ozon FR</t>
  </si>
  <si>
    <t>DE LU BE</t>
  </si>
  <si>
    <t>Sam Garbarski BE</t>
  </si>
  <si>
    <t>17-005-D</t>
  </si>
  <si>
    <t>Xenix Filmdistribution</t>
  </si>
  <si>
    <t>DE AT</t>
  </si>
  <si>
    <t>Chris Kraus DE</t>
  </si>
  <si>
    <t>ES CH</t>
  </si>
  <si>
    <t>Dancing Beethoven
(Beethoven par Béjart)</t>
  </si>
  <si>
    <t>Arantxa Aguirre ES</t>
  </si>
  <si>
    <t>17-006-D</t>
  </si>
  <si>
    <t>Agora Films</t>
  </si>
  <si>
    <t>Nicolas Bedos FR</t>
  </si>
  <si>
    <t>17-007-D</t>
  </si>
  <si>
    <t>Impuls Pictures</t>
  </si>
  <si>
    <t xml:space="preserve">FR BE </t>
  </si>
  <si>
    <t>Overdrive</t>
  </si>
  <si>
    <t>Antonio Negret CO</t>
  </si>
  <si>
    <t>Step by Step
(Patients)</t>
  </si>
  <si>
    <t>Mehdi Idir FR
Grand Corps Malade FR</t>
  </si>
  <si>
    <t>Wedding Unplanned
(Jour J)</t>
  </si>
  <si>
    <t>Reem Kherici FR</t>
  </si>
  <si>
    <t>17-009-D</t>
  </si>
  <si>
    <t>Cineworx</t>
  </si>
  <si>
    <t>Tour de France</t>
  </si>
  <si>
    <t>Rachid Djaidani FR</t>
  </si>
  <si>
    <t>17-012-D</t>
  </si>
  <si>
    <t>Luxor Distribution</t>
  </si>
  <si>
    <t>RU</t>
  </si>
  <si>
    <t>Fred Cavayé FR</t>
  </si>
  <si>
    <t>17-014-D</t>
  </si>
  <si>
    <t>Exponenta Plus</t>
  </si>
  <si>
    <t>ES</t>
  </si>
  <si>
    <t>Orbiter 9</t>
  </si>
  <si>
    <t>CA</t>
  </si>
  <si>
    <t>Colossal</t>
  </si>
  <si>
    <t>Nacho Vigalondo ES</t>
  </si>
  <si>
    <t>17-016-D</t>
  </si>
  <si>
    <t xml:space="preserve">Volgafilm </t>
  </si>
  <si>
    <t>CA FR</t>
  </si>
  <si>
    <t>Éric Summer FR
Éric Warin FR</t>
  </si>
  <si>
    <t>Full Speed
(A Fond)</t>
  </si>
  <si>
    <t>Nicolas Benamou FR</t>
  </si>
  <si>
    <t>17-017-D</t>
  </si>
  <si>
    <t>Capella Film</t>
  </si>
  <si>
    <t>Terrence Malick US</t>
  </si>
  <si>
    <t>Dalida</t>
  </si>
  <si>
    <t>Lisa Azuelos FR</t>
  </si>
  <si>
    <t>17-018-D</t>
  </si>
  <si>
    <t>Cinema Prestige</t>
  </si>
  <si>
    <t>IE</t>
  </si>
  <si>
    <t>Jim Sheridan IE</t>
  </si>
  <si>
    <t>Michael Dudok de Wit NL</t>
  </si>
  <si>
    <t>The Ideal
(L'Ideal)</t>
  </si>
  <si>
    <t>Frédéric Beigbeder FR</t>
  </si>
  <si>
    <t>Rock'n Roll</t>
  </si>
  <si>
    <t>Guillaume Canet FR</t>
  </si>
  <si>
    <t>17-021-D</t>
  </si>
  <si>
    <t>Mars Production</t>
  </si>
  <si>
    <t>TR</t>
  </si>
  <si>
    <t>The Odyssey
(L'Odyssée)</t>
  </si>
  <si>
    <t>Jérôme Salle FR</t>
  </si>
  <si>
    <t>FR EU DE RU</t>
  </si>
  <si>
    <t>Snowden</t>
  </si>
  <si>
    <t>Oliver Stone US</t>
  </si>
  <si>
    <t>17-022-D</t>
  </si>
  <si>
    <t>Filma</t>
  </si>
  <si>
    <t>17-023-D</t>
  </si>
  <si>
    <t>Fabula Medya</t>
  </si>
  <si>
    <t>FR DE</t>
  </si>
  <si>
    <t>Things to Come
(L'Avenir)</t>
  </si>
  <si>
    <t>Mia Hansen-Løve FR</t>
  </si>
  <si>
    <t>17-024</t>
  </si>
  <si>
    <t>Yeni Bir Film</t>
  </si>
  <si>
    <t>Ute von Münchow-Pohl DE</t>
  </si>
  <si>
    <t>FR DE BE</t>
  </si>
  <si>
    <t>The Young Karl Marx
(Le Jeune Karl Marx)</t>
  </si>
  <si>
    <t>Raoul Peck FR</t>
  </si>
  <si>
    <t>Total</t>
  </si>
  <si>
    <t xml:space="preserve">Gangsterdam
</t>
  </si>
  <si>
    <t>My Blind Date with Life
(Mein Blind Date mit Leben)</t>
  </si>
  <si>
    <t>Mr &amp; Mrs Adelman</t>
  </si>
  <si>
    <t>Leap!
(Ballerina)</t>
  </si>
  <si>
    <t>DE USA</t>
  </si>
  <si>
    <t>The Secret Scripture</t>
  </si>
  <si>
    <t>DE FR NL KG</t>
  </si>
  <si>
    <t xml:space="preserve">Hatem Khraiche Ruiz-Zorrilla ES 
</t>
  </si>
  <si>
    <t>The Double Lover
(L'Amant Double)</t>
  </si>
  <si>
    <t>Gauguin - Voyage of Tahiti
(Gauguin - Voyage de Tahiti)</t>
  </si>
  <si>
    <t>Edouard Deluc FR</t>
  </si>
  <si>
    <t>Tomorrow and Thereafter
(Demain et Tous Les Autres Jours)</t>
  </si>
  <si>
    <t>Noémie Lvovsky FR</t>
  </si>
  <si>
    <t>In Times of Fading Light
(In Zeiten des abnehmenden Lichts )</t>
  </si>
  <si>
    <t>Matti Geschonneck  DE</t>
  </si>
  <si>
    <t>JMH Distributions</t>
  </si>
  <si>
    <t>Ôtez-moi d'un doute
(original title)</t>
  </si>
  <si>
    <t>Carine Tardieu FR</t>
  </si>
  <si>
    <t>17-004-D</t>
  </si>
  <si>
    <t>BE FR LB</t>
  </si>
  <si>
    <t>Philippe Van Leeuw BE</t>
  </si>
  <si>
    <t>Faces Places (D)
(Visages, Villages)</t>
  </si>
  <si>
    <t>JR FR,  Agnès Varda FR</t>
  </si>
  <si>
    <t>17-008-D</t>
  </si>
  <si>
    <t>Praesens Film</t>
  </si>
  <si>
    <t>Ava</t>
  </si>
  <si>
    <t>Léa Mysius  FR</t>
  </si>
  <si>
    <t xml:space="preserve">7 Jours Pas Plus
(original title) </t>
  </si>
  <si>
    <t>Héctor Cabello Reyes CL</t>
  </si>
  <si>
    <t>FR IT MM(Myanmar)</t>
  </si>
  <si>
    <t xml:space="preserve">Le Redoutable
(original title) </t>
  </si>
  <si>
    <t>Michel Hazanavicius FR</t>
  </si>
  <si>
    <t>RU FR DE BE</t>
  </si>
  <si>
    <t>Andrey Zvyagintsev RU</t>
  </si>
  <si>
    <t>17-011-D</t>
  </si>
  <si>
    <t>Lost in Paris
(Paris pieds nus)</t>
  </si>
  <si>
    <t>Dominique Abel BE,  
Fiona Gordon BE CA</t>
  </si>
  <si>
    <t xml:space="preserve">Radin!
(original title)
</t>
  </si>
  <si>
    <t>Goon: Last of the Enforcers
(original title)</t>
  </si>
  <si>
    <t>Jay Baruchel CA</t>
  </si>
  <si>
    <t>The Bar
(El Bar)</t>
  </si>
  <si>
    <t>Álex de la Iglesia ES</t>
  </si>
  <si>
    <t>17-015-D</t>
  </si>
  <si>
    <t>A-One-Film</t>
  </si>
  <si>
    <t>Kinologistika Show</t>
  </si>
  <si>
    <t>SE DE DK FR</t>
  </si>
  <si>
    <t>Ruben Östlund  SE</t>
  </si>
  <si>
    <t>BE FR</t>
  </si>
  <si>
    <t>The Son of Bigfoot (A)
(original title)</t>
  </si>
  <si>
    <t>Jeremy Degruson FR,  Ben Stassen BE</t>
  </si>
  <si>
    <t>The Jungle Bunch (A)
(Les As de la Jungle)</t>
  </si>
  <si>
    <t xml:space="preserve">David Alaux FR </t>
  </si>
  <si>
    <t>With Open Arms
(À Bras Ouverts)</t>
  </si>
  <si>
    <t>Philippe de Chauveron FR</t>
  </si>
  <si>
    <t>Manifesto</t>
  </si>
  <si>
    <t>Julian Rosefeldt DE</t>
  </si>
  <si>
    <t>PL DE CZ SE</t>
  </si>
  <si>
    <t>Agnieszka Holland PL FR</t>
  </si>
  <si>
    <t>Plan B Genç
(Plan B: Scheiß auf Plan A)</t>
  </si>
  <si>
    <t>Ufuk Genc DE
Michael Popescu DE</t>
  </si>
  <si>
    <t>Our Farmer (D)
(Bauer Unser)</t>
  </si>
  <si>
    <t>Voyage of Time (D)
(Voyage of Time: Au Fil de la Vie)</t>
  </si>
  <si>
    <t>D</t>
  </si>
  <si>
    <t>A</t>
  </si>
  <si>
    <t>3 D</t>
  </si>
  <si>
    <t>5 A</t>
  </si>
  <si>
    <t>Provzglyad</t>
  </si>
  <si>
    <t>Check</t>
  </si>
  <si>
    <t>148th</t>
  </si>
  <si>
    <t xml:space="preserve">149th </t>
  </si>
  <si>
    <t>The Rabbit School: Guardians of the Golden Egg (A)
(Die Häschenschule: Jagd nach dem Goldenen Ei )</t>
  </si>
  <si>
    <t>Félicité
(international title)</t>
  </si>
  <si>
    <t>Alain Gomis FR</t>
  </si>
  <si>
    <t>FR SN BE DE LB</t>
  </si>
  <si>
    <t>Nicolas Vanier FR</t>
  </si>
  <si>
    <t>Épouse-moi Mon Pote
(international title)</t>
  </si>
  <si>
    <t>Tarek Boudali FR</t>
  </si>
  <si>
    <t>On Body and Soul 
(Teströl és Lélekröl)</t>
  </si>
  <si>
    <t>Ildikó Enyedi HU</t>
  </si>
  <si>
    <t>FR DE AT</t>
  </si>
  <si>
    <t>HU</t>
  </si>
  <si>
    <t>Amanda Kernell SE</t>
  </si>
  <si>
    <t>Stories of Love That Cannot Belong to This World
(Amori Che Non Sanno stare Al Mondo)</t>
  </si>
  <si>
    <t>Francesca Comencini IT</t>
  </si>
  <si>
    <t>SE NO DK</t>
  </si>
  <si>
    <t>IT</t>
  </si>
  <si>
    <t>The House By the Sea
(La Villa)</t>
  </si>
  <si>
    <t>Robert Guédiguian FR</t>
  </si>
  <si>
    <t>FR LU</t>
  </si>
  <si>
    <t xml:space="preserve"> Arnaud Bouron FR,  Antoon Krings FR</t>
  </si>
  <si>
    <t>If You Saw His Heart
(Si Tu Voyais Son Cœur)</t>
  </si>
  <si>
    <t>Joan Chemla FR</t>
  </si>
  <si>
    <t xml:space="preserve">DE </t>
  </si>
  <si>
    <t>Holger Tappe DE</t>
  </si>
  <si>
    <t>NO IE CZ</t>
  </si>
  <si>
    <t>Mikkel Brænne Sandemose NO</t>
  </si>
  <si>
    <t>You Choose
(L'Embarras du Choix)</t>
  </si>
  <si>
    <t xml:space="preserve"> Eric Lavaine FR</t>
  </si>
  <si>
    <t>Jeune Femme - Montparnasse Bienvenue
(international title)</t>
  </si>
  <si>
    <t>Léonor Seraille FR</t>
  </si>
  <si>
    <t>Michael Haneke AT</t>
  </si>
  <si>
    <t>SE DK DE FR</t>
  </si>
  <si>
    <t>Ruben Östlund SE</t>
  </si>
  <si>
    <t>17-026-D</t>
  </si>
  <si>
    <t>Carusel (Canadian Russian Entertainment Laboratory)</t>
  </si>
  <si>
    <t>DE RU</t>
  </si>
  <si>
    <t>Andrei Konchalovsky RU</t>
  </si>
  <si>
    <t>17-013-D</t>
  </si>
  <si>
    <t>Arthouse.ru</t>
  </si>
  <si>
    <t>NO SE FR DK</t>
  </si>
  <si>
    <t>Joachim Trier NO</t>
  </si>
  <si>
    <t>ES AR</t>
  </si>
  <si>
    <t>Happy Family (A)
(international title)</t>
  </si>
  <si>
    <t>Bye-Bye Germany *
(Es War einmal in Deutschland)</t>
  </si>
  <si>
    <t>The Bloom of Yesterday *
(Die Blumen von Gestern)</t>
  </si>
  <si>
    <t>Happy End *
(international title)</t>
  </si>
  <si>
    <t>Sami Blood *
(Samedlod)</t>
  </si>
  <si>
    <t>Thelma *
(international title)</t>
  </si>
  <si>
    <t>The Ash Lad - In the Hall of the Mountain King * (C)
(Askeladden - I Dovregubbens hall)</t>
  </si>
  <si>
    <t>Happy End *
(International title)</t>
  </si>
  <si>
    <t>The Square *
(International title)</t>
  </si>
  <si>
    <t>The Red Turtle * (A)
(La Tortue Rouge)</t>
  </si>
  <si>
    <t>The Paradise *
(Ray)</t>
  </si>
  <si>
    <t>Spoor *
(Pokot)</t>
  </si>
  <si>
    <t>The Red Turtle * (A) 
(La Tortue Rouge)</t>
  </si>
  <si>
    <t>Funny Little Bugs * (A) 
(Drôles de Petites Bêtes)</t>
  </si>
  <si>
    <t>Insyriated *
(In Syria)</t>
  </si>
  <si>
    <t>Loveless *
(Nelyubov)</t>
  </si>
  <si>
    <t>* Eurimages films</t>
  </si>
  <si>
    <t>Ecole Buissonnière
(international title)</t>
  </si>
  <si>
    <t>DISTRIBUTION SUPPORT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</si>
</sst>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#,##0\ &quot;€&quot;"/>
    <numFmt numFmtId="166" formatCode="#,##0.00\ _€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8" fillId="0" borderId="0"/>
  </cellStyleXfs>
  <cellXfs count="127">
    <xf numFmtId="0" fontId="0" fillId="0" borderId="0" xfId="0"/>
    <xf numFmtId="0" fontId="0" fillId="3" borderId="1" xfId="0" applyFill="1" applyBorder="1"/>
    <xf numFmtId="0" fontId="0" fillId="3" borderId="2" xfId="0" applyFill="1" applyBorder="1" applyAlignment="1"/>
    <xf numFmtId="0" fontId="0" fillId="3" borderId="2" xfId="0" applyFill="1" applyBorder="1"/>
    <xf numFmtId="0" fontId="0" fillId="3" borderId="2" xfId="0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0" fillId="3" borderId="3" xfId="0" applyFill="1" applyBorder="1"/>
    <xf numFmtId="0" fontId="0" fillId="0" borderId="0" xfId="0" applyAlignment="1"/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164" fontId="7" fillId="3" borderId="13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4" borderId="18" xfId="0" applyNumberFormat="1" applyFill="1" applyBorder="1" applyAlignment="1">
      <alignment horizontal="center" vertical="center" wrapText="1"/>
    </xf>
    <xf numFmtId="14" fontId="0" fillId="4" borderId="19" xfId="0" applyNumberFormat="1" applyFill="1" applyBorder="1" applyAlignment="1">
      <alignment horizontal="center" vertical="center" wrapText="1"/>
    </xf>
    <xf numFmtId="165" fontId="0" fillId="4" borderId="20" xfId="0" applyNumberFormat="1" applyFont="1" applyFill="1" applyBorder="1" applyAlignment="1">
      <alignment horizontal="right" vertical="center" wrapText="1"/>
    </xf>
    <xf numFmtId="14" fontId="0" fillId="4" borderId="25" xfId="0" applyNumberFormat="1" applyFill="1" applyBorder="1" applyAlignment="1">
      <alignment horizontal="center" vertical="center" wrapText="1"/>
    </xf>
    <xf numFmtId="14" fontId="4" fillId="0" borderId="19" xfId="2" applyNumberFormat="1" applyFont="1" applyFill="1" applyBorder="1" applyAlignment="1">
      <alignment horizontal="center" vertical="center" wrapText="1"/>
    </xf>
    <xf numFmtId="14" fontId="0" fillId="4" borderId="19" xfId="0" applyNumberFormat="1" applyFont="1" applyFill="1" applyBorder="1" applyAlignment="1">
      <alignment horizontal="center" vertical="center" wrapText="1"/>
    </xf>
    <xf numFmtId="14" fontId="4" fillId="0" borderId="18" xfId="2" applyNumberFormat="1" applyFont="1" applyFill="1" applyBorder="1" applyAlignment="1">
      <alignment horizontal="center" vertical="center" wrapText="1"/>
    </xf>
    <xf numFmtId="0" fontId="0" fillId="4" borderId="18" xfId="0" applyFont="1" applyFill="1" applyBorder="1" applyAlignment="1">
      <alignment horizontal="center" vertical="center" wrapText="1"/>
    </xf>
    <xf numFmtId="14" fontId="0" fillId="4" borderId="18" xfId="0" applyNumberFormat="1" applyFont="1" applyFill="1" applyBorder="1" applyAlignment="1">
      <alignment horizontal="center" vertical="center" wrapText="1"/>
    </xf>
    <xf numFmtId="165" fontId="0" fillId="4" borderId="26" xfId="0" applyNumberFormat="1" applyFont="1" applyFill="1" applyBorder="1" applyAlignment="1">
      <alignment horizontal="right" vertical="center" wrapText="1"/>
    </xf>
    <xf numFmtId="0" fontId="0" fillId="4" borderId="18" xfId="0" applyFill="1" applyBorder="1" applyAlignment="1">
      <alignment horizontal="center" vertical="center" wrapText="1"/>
    </xf>
    <xf numFmtId="14" fontId="0" fillId="4" borderId="28" xfId="0" applyNumberFormat="1" applyFill="1" applyBorder="1" applyAlignment="1">
      <alignment horizontal="center" vertical="center" wrapText="1"/>
    </xf>
    <xf numFmtId="0" fontId="0" fillId="4" borderId="28" xfId="0" applyFont="1" applyFill="1" applyBorder="1" applyAlignment="1">
      <alignment horizontal="center" vertical="center" wrapText="1"/>
    </xf>
    <xf numFmtId="0" fontId="0" fillId="4" borderId="28" xfId="0" applyFill="1" applyBorder="1" applyAlignment="1">
      <alignment horizontal="center" vertical="center" wrapText="1"/>
    </xf>
    <xf numFmtId="165" fontId="0" fillId="4" borderId="29" xfId="0" applyNumberFormat="1" applyFont="1" applyFill="1" applyBorder="1" applyAlignment="1">
      <alignment horizontal="right" vertical="center" wrapText="1"/>
    </xf>
    <xf numFmtId="0" fontId="0" fillId="4" borderId="19" xfId="0" applyFont="1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0" fillId="4" borderId="10" xfId="0" applyFont="1" applyFill="1" applyBorder="1" applyAlignment="1">
      <alignment horizontal="center" vertical="center" wrapText="1"/>
    </xf>
    <xf numFmtId="14" fontId="4" fillId="0" borderId="10" xfId="2" applyNumberFormat="1" applyFont="1" applyFill="1" applyBorder="1" applyAlignment="1">
      <alignment horizontal="center" vertical="center" wrapText="1"/>
    </xf>
    <xf numFmtId="14" fontId="0" fillId="4" borderId="10" xfId="0" applyNumberFormat="1" applyFont="1" applyFill="1" applyBorder="1" applyAlignment="1">
      <alignment horizontal="center" vertical="center" wrapText="1"/>
    </xf>
    <xf numFmtId="165" fontId="0" fillId="4" borderId="13" xfId="1" applyNumberFormat="1" applyFont="1" applyFill="1" applyBorder="1" applyAlignment="1">
      <alignment horizontal="right" vertical="center" wrapText="1"/>
    </xf>
    <xf numFmtId="165" fontId="0" fillId="4" borderId="20" xfId="1" applyNumberFormat="1" applyFont="1" applyFill="1" applyBorder="1" applyAlignment="1">
      <alignment horizontal="right" vertical="center" wrapText="1"/>
    </xf>
    <xf numFmtId="165" fontId="0" fillId="4" borderId="26" xfId="1" applyNumberFormat="1" applyFont="1" applyFill="1" applyBorder="1" applyAlignment="1">
      <alignment horizontal="right" vertical="center" wrapText="1"/>
    </xf>
    <xf numFmtId="165" fontId="0" fillId="4" borderId="29" xfId="1" applyNumberFormat="1" applyFont="1" applyFill="1" applyBorder="1" applyAlignment="1">
      <alignment horizontal="right" vertical="center" wrapText="1"/>
    </xf>
    <xf numFmtId="14" fontId="0" fillId="4" borderId="10" xfId="0" applyNumberForma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14" fontId="4" fillId="0" borderId="28" xfId="2" applyNumberFormat="1" applyFont="1" applyFill="1" applyBorder="1" applyAlignment="1">
      <alignment horizontal="center" vertical="center" wrapText="1"/>
    </xf>
    <xf numFmtId="14" fontId="0" fillId="4" borderId="28" xfId="0" applyNumberFormat="1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 wrapText="1"/>
    </xf>
    <xf numFmtId="3" fontId="0" fillId="0" borderId="0" xfId="0" applyNumberFormat="1"/>
    <xf numFmtId="0" fontId="4" fillId="4" borderId="10" xfId="0" applyFont="1" applyFill="1" applyBorder="1" applyAlignment="1">
      <alignment horizontal="center" vertical="center" wrapText="1"/>
    </xf>
    <xf numFmtId="0" fontId="7" fillId="3" borderId="32" xfId="0" applyFont="1" applyFill="1" applyBorder="1" applyAlignment="1">
      <alignment horizontal="right" vertical="center" wrapText="1"/>
    </xf>
    <xf numFmtId="165" fontId="7" fillId="3" borderId="33" xfId="1" applyNumberFormat="1" applyFont="1" applyFill="1" applyBorder="1" applyAlignment="1">
      <alignment horizontal="right" vertical="center" wrapText="1"/>
    </xf>
    <xf numFmtId="0" fontId="0" fillId="4" borderId="18" xfId="0" applyFont="1" applyFill="1" applyBorder="1" applyAlignment="1">
      <alignment horizontal="center" vertical="center" wrapText="1"/>
    </xf>
    <xf numFmtId="0" fontId="0" fillId="4" borderId="19" xfId="0" applyFont="1" applyFill="1" applyBorder="1" applyAlignment="1">
      <alignment horizontal="center" vertical="center" wrapText="1"/>
    </xf>
    <xf numFmtId="0" fontId="0" fillId="4" borderId="18" xfId="0" applyFont="1" applyFill="1" applyBorder="1" applyAlignment="1">
      <alignment horizontal="center" vertical="center" wrapText="1"/>
    </xf>
    <xf numFmtId="0" fontId="0" fillId="4" borderId="28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5" fontId="0" fillId="0" borderId="0" xfId="0" applyNumberFormat="1"/>
    <xf numFmtId="0" fontId="3" fillId="0" borderId="0" xfId="0" applyFont="1" applyAlignment="1">
      <alignment horizontal="center" vertical="center"/>
    </xf>
    <xf numFmtId="0" fontId="3" fillId="0" borderId="0" xfId="0" applyFont="1"/>
    <xf numFmtId="3" fontId="3" fillId="0" borderId="0" xfId="0" applyNumberFormat="1" applyFont="1" applyAlignment="1">
      <alignment horizontal="center" vertical="center"/>
    </xf>
    <xf numFmtId="0" fontId="0" fillId="4" borderId="10" xfId="0" applyFill="1" applyBorder="1" applyAlignment="1">
      <alignment horizontal="center" vertical="center" wrapText="1"/>
    </xf>
    <xf numFmtId="0" fontId="0" fillId="4" borderId="19" xfId="0" applyFont="1" applyFill="1" applyBorder="1" applyAlignment="1">
      <alignment horizontal="center" vertical="center" wrapText="1"/>
    </xf>
    <xf numFmtId="0" fontId="0" fillId="4" borderId="28" xfId="0" applyFont="1" applyFill="1" applyBorder="1" applyAlignment="1">
      <alignment horizontal="center" vertical="center" wrapText="1"/>
    </xf>
    <xf numFmtId="0" fontId="0" fillId="4" borderId="18" xfId="0" applyFont="1" applyFill="1" applyBorder="1" applyAlignment="1">
      <alignment horizontal="center" vertical="center" wrapText="1"/>
    </xf>
    <xf numFmtId="165" fontId="0" fillId="4" borderId="35" xfId="1" applyNumberFormat="1" applyFont="1" applyFill="1" applyBorder="1" applyAlignment="1">
      <alignment horizontal="right" vertical="center" wrapText="1"/>
    </xf>
    <xf numFmtId="14" fontId="0" fillId="4" borderId="25" xfId="0" applyNumberFormat="1" applyFont="1" applyFill="1" applyBorder="1" applyAlignment="1">
      <alignment horizontal="center" vertical="center" wrapText="1"/>
    </xf>
    <xf numFmtId="0" fontId="0" fillId="4" borderId="25" xfId="0" applyFill="1" applyBorder="1" applyAlignment="1">
      <alignment horizontal="center" vertical="center" wrapText="1"/>
    </xf>
    <xf numFmtId="14" fontId="0" fillId="4" borderId="22" xfId="0" applyNumberForma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165" fontId="0" fillId="4" borderId="36" xfId="1" applyNumberFormat="1" applyFont="1" applyFill="1" applyBorder="1" applyAlignment="1">
      <alignment horizontal="right" vertical="center" wrapText="1"/>
    </xf>
    <xf numFmtId="0" fontId="4" fillId="4" borderId="25" xfId="0" applyFont="1" applyFill="1" applyBorder="1" applyAlignment="1">
      <alignment horizontal="center" vertical="center" wrapText="1"/>
    </xf>
    <xf numFmtId="14" fontId="4" fillId="0" borderId="25" xfId="2" applyNumberFormat="1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37" xfId="0" applyFont="1" applyFill="1" applyBorder="1" applyAlignment="1">
      <alignment horizontal="center" vertical="center" wrapText="1"/>
    </xf>
    <xf numFmtId="0" fontId="7" fillId="3" borderId="38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0" fillId="4" borderId="15" xfId="0" applyFont="1" applyFill="1" applyBorder="1" applyAlignment="1">
      <alignment horizontal="center" vertical="center" wrapText="1"/>
    </xf>
    <xf numFmtId="0" fontId="0" fillId="4" borderId="22" xfId="0" applyFont="1" applyFill="1" applyBorder="1" applyAlignment="1">
      <alignment horizontal="center" vertical="center" wrapText="1"/>
    </xf>
    <xf numFmtId="0" fontId="0" fillId="4" borderId="34" xfId="0" applyFont="1" applyFill="1" applyBorder="1" applyAlignment="1">
      <alignment horizontal="center" vertical="center" wrapText="1"/>
    </xf>
    <xf numFmtId="0" fontId="0" fillId="0" borderId="30" xfId="0" applyFont="1" applyBorder="1" applyAlignment="1">
      <alignment horizontal="center" vertical="center" wrapText="1"/>
    </xf>
    <xf numFmtId="0" fontId="0" fillId="0" borderId="31" xfId="0" applyFont="1" applyBorder="1" applyAlignment="1">
      <alignment horizontal="center" vertical="center" wrapText="1"/>
    </xf>
    <xf numFmtId="0" fontId="0" fillId="4" borderId="19" xfId="0" applyFont="1" applyFill="1" applyBorder="1" applyAlignment="1">
      <alignment horizontal="center" vertical="center" wrapText="1"/>
    </xf>
    <xf numFmtId="0" fontId="0" fillId="4" borderId="28" xfId="0" applyFont="1" applyFill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7" xfId="0" applyBorder="1" applyAlignment="1">
      <alignment horizontal="center"/>
    </xf>
    <xf numFmtId="0" fontId="3" fillId="0" borderId="14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9" fillId="5" borderId="19" xfId="3" applyFont="1" applyFill="1" applyBorder="1" applyAlignment="1">
      <alignment horizontal="center" vertical="center" wrapText="1"/>
    </xf>
    <xf numFmtId="0" fontId="9" fillId="5" borderId="22" xfId="3" applyFont="1" applyFill="1" applyBorder="1" applyAlignment="1">
      <alignment horizontal="center" vertical="center" wrapText="1"/>
    </xf>
    <xf numFmtId="0" fontId="9" fillId="5" borderId="28" xfId="3" applyFont="1" applyFill="1" applyBorder="1" applyAlignment="1">
      <alignment horizontal="center" vertical="center" wrapText="1"/>
    </xf>
    <xf numFmtId="0" fontId="0" fillId="4" borderId="14" xfId="0" applyFont="1" applyFill="1" applyBorder="1" applyAlignment="1">
      <alignment horizontal="center" vertical="center" wrapText="1"/>
    </xf>
    <xf numFmtId="0" fontId="0" fillId="4" borderId="21" xfId="0" applyFont="1" applyFill="1" applyBorder="1" applyAlignment="1">
      <alignment horizontal="center" vertical="center" wrapText="1"/>
    </xf>
    <xf numFmtId="0" fontId="0" fillId="4" borderId="27" xfId="0" applyFont="1" applyFill="1" applyBorder="1" applyAlignment="1">
      <alignment horizontal="center" vertical="center" wrapText="1"/>
    </xf>
    <xf numFmtId="0" fontId="0" fillId="4" borderId="18" xfId="0" applyFont="1" applyFill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0" fontId="0" fillId="0" borderId="34" xfId="0" applyFont="1" applyBorder="1" applyAlignment="1">
      <alignment horizontal="center" vertical="center" wrapText="1"/>
    </xf>
    <xf numFmtId="0" fontId="9" fillId="5" borderId="15" xfId="3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21" xfId="0" applyFont="1" applyBorder="1" applyAlignment="1">
      <alignment horizontal="center"/>
    </xf>
    <xf numFmtId="0" fontId="0" fillId="0" borderId="16" xfId="0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</cellXfs>
  <cellStyles count="4">
    <cellStyle name="Bad" xfId="2" builtinId="27"/>
    <cellStyle name="Currency" xfId="1" builtinId="4"/>
    <cellStyle name="Excel Built-in Normal" xf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grammes%20de%20soutien\Distribution\2017\Meetings\148th\Descision%20&amp;%20support%20table\148th%20requests%20for%20payme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48th Requests"/>
      <sheetName val="148th Restricted publication"/>
      <sheetName val="Press Release"/>
      <sheetName val="Publication on website"/>
    </sheetNames>
    <sheetDataSet>
      <sheetData sheetId="0" refreshError="1">
        <row r="19">
          <cell r="R19">
            <v>10000</v>
          </cell>
        </row>
        <row r="20">
          <cell r="R20">
            <v>10000</v>
          </cell>
        </row>
        <row r="21">
          <cell r="R21">
            <v>10000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"/>
  <sheetViews>
    <sheetView tabSelected="1" workbookViewId="0">
      <pane xSplit="4" ySplit="5" topLeftCell="E75" activePane="bottomRight" state="frozen"/>
      <selection pane="topRight" activeCell="E1" sqref="E1"/>
      <selection pane="bottomLeft" activeCell="A6" sqref="A6"/>
      <selection pane="bottomRight" activeCell="A3" sqref="A3:H3"/>
    </sheetView>
  </sheetViews>
  <sheetFormatPr defaultColWidth="11.42578125" defaultRowHeight="15" x14ac:dyDescent="0.25"/>
  <cols>
    <col min="1" max="1" width="8.28515625" customWidth="1"/>
    <col min="2" max="2" width="10" hidden="1" customWidth="1"/>
    <col min="3" max="3" width="18.140625" customWidth="1"/>
    <col min="4" max="4" width="9.5703125" customWidth="1"/>
    <col min="5" max="5" width="29.28515625" customWidth="1"/>
    <col min="6" max="6" width="27.5703125" customWidth="1"/>
    <col min="7" max="7" width="26.7109375" customWidth="1"/>
    <col min="8" max="8" width="17.140625" customWidth="1"/>
    <col min="9" max="10" width="0" hidden="1" customWidth="1"/>
    <col min="11" max="11" width="0" style="58" hidden="1" customWidth="1"/>
    <col min="12" max="12" width="0" hidden="1" customWidth="1"/>
  </cols>
  <sheetData>
    <row r="1" spans="1:11" s="7" customFormat="1" ht="15" customHeight="1" x14ac:dyDescent="0.25">
      <c r="A1" s="1"/>
      <c r="B1" s="2"/>
      <c r="C1" s="2"/>
      <c r="D1" s="3"/>
      <c r="E1" s="3"/>
      <c r="F1" s="4"/>
      <c r="G1" s="5"/>
      <c r="H1" s="6"/>
      <c r="K1" s="58"/>
    </row>
    <row r="2" spans="1:11" s="7" customFormat="1" ht="18.75" customHeight="1" x14ac:dyDescent="0.3">
      <c r="A2" s="115" t="s">
        <v>239</v>
      </c>
      <c r="B2" s="116"/>
      <c r="C2" s="116"/>
      <c r="D2" s="116"/>
      <c r="E2" s="116"/>
      <c r="F2" s="116"/>
      <c r="G2" s="116"/>
      <c r="H2" s="117"/>
      <c r="K2" s="58"/>
    </row>
    <row r="3" spans="1:11" s="7" customFormat="1" ht="15" customHeight="1" x14ac:dyDescent="0.25">
      <c r="A3" s="118" t="s">
        <v>0</v>
      </c>
      <c r="B3" s="119"/>
      <c r="C3" s="119"/>
      <c r="D3" s="119"/>
      <c r="E3" s="119"/>
      <c r="F3" s="119"/>
      <c r="G3" s="119"/>
      <c r="H3" s="120"/>
      <c r="K3" s="58"/>
    </row>
    <row r="4" spans="1:11" s="11" customFormat="1" ht="21.75" customHeight="1" thickBot="1" x14ac:dyDescent="0.3">
      <c r="A4" s="8"/>
      <c r="B4" s="9"/>
      <c r="C4" s="10"/>
      <c r="D4" s="10"/>
      <c r="E4" s="10"/>
      <c r="F4" s="10"/>
      <c r="G4" s="10"/>
      <c r="H4" s="8"/>
    </row>
    <row r="5" spans="1:11" s="18" customFormat="1" ht="45.75" thickBot="1" x14ac:dyDescent="0.3">
      <c r="A5" s="12" t="s">
        <v>1</v>
      </c>
      <c r="B5" s="13" t="s">
        <v>2</v>
      </c>
      <c r="C5" s="14" t="s">
        <v>3</v>
      </c>
      <c r="D5" s="15" t="s">
        <v>4</v>
      </c>
      <c r="E5" s="15" t="s">
        <v>5</v>
      </c>
      <c r="F5" s="15" t="s">
        <v>6</v>
      </c>
      <c r="G5" s="16" t="s">
        <v>7</v>
      </c>
      <c r="H5" s="17" t="s">
        <v>8</v>
      </c>
      <c r="K5" s="58"/>
    </row>
    <row r="6" spans="1:11" ht="19.5" customHeight="1" x14ac:dyDescent="0.25">
      <c r="A6" s="121"/>
      <c r="B6" s="85" t="s">
        <v>9</v>
      </c>
      <c r="C6" s="123" t="s">
        <v>10</v>
      </c>
      <c r="D6" s="125" t="s">
        <v>11</v>
      </c>
      <c r="E6" s="19" t="s">
        <v>12</v>
      </c>
      <c r="F6" s="19" t="s">
        <v>13</v>
      </c>
      <c r="G6" s="24" t="s">
        <v>14</v>
      </c>
      <c r="H6" s="21">
        <v>10000</v>
      </c>
    </row>
    <row r="7" spans="1:11" ht="19.5" customHeight="1" x14ac:dyDescent="0.25">
      <c r="A7" s="122"/>
      <c r="B7" s="86"/>
      <c r="C7" s="124"/>
      <c r="D7" s="126"/>
      <c r="E7" s="22" t="s">
        <v>115</v>
      </c>
      <c r="F7" s="22" t="s">
        <v>15</v>
      </c>
      <c r="G7" s="27" t="s">
        <v>16</v>
      </c>
      <c r="H7" s="28">
        <v>10000</v>
      </c>
    </row>
    <row r="8" spans="1:11" ht="30.75" thickBot="1" x14ac:dyDescent="0.3">
      <c r="A8" s="122"/>
      <c r="B8" s="86"/>
      <c r="C8" s="124"/>
      <c r="D8" s="126"/>
      <c r="E8" s="22" t="s">
        <v>182</v>
      </c>
      <c r="F8" s="22" t="s">
        <v>180</v>
      </c>
      <c r="G8" s="27" t="s">
        <v>181</v>
      </c>
      <c r="H8" s="28">
        <v>10000</v>
      </c>
    </row>
    <row r="9" spans="1:11" ht="30" x14ac:dyDescent="0.25">
      <c r="A9" s="106"/>
      <c r="B9" s="85" t="s">
        <v>17</v>
      </c>
      <c r="C9" s="85" t="s">
        <v>18</v>
      </c>
      <c r="D9" s="114" t="s">
        <v>11</v>
      </c>
      <c r="E9" s="23" t="s">
        <v>19</v>
      </c>
      <c r="F9" s="24" t="s">
        <v>20</v>
      </c>
      <c r="G9" s="24" t="s">
        <v>21</v>
      </c>
      <c r="H9" s="21">
        <v>10000</v>
      </c>
    </row>
    <row r="10" spans="1:11" ht="30" x14ac:dyDescent="0.25">
      <c r="A10" s="107"/>
      <c r="B10" s="86"/>
      <c r="C10" s="86"/>
      <c r="D10" s="104"/>
      <c r="E10" s="25" t="s">
        <v>19</v>
      </c>
      <c r="F10" s="26" t="s">
        <v>109</v>
      </c>
      <c r="G10" s="27" t="s">
        <v>22</v>
      </c>
      <c r="H10" s="28">
        <v>10000</v>
      </c>
    </row>
    <row r="11" spans="1:11" ht="30" x14ac:dyDescent="0.25">
      <c r="A11" s="107"/>
      <c r="B11" s="86"/>
      <c r="C11" s="86"/>
      <c r="D11" s="104"/>
      <c r="E11" s="19" t="s">
        <v>23</v>
      </c>
      <c r="F11" s="26" t="s">
        <v>169</v>
      </c>
      <c r="G11" s="29" t="s">
        <v>24</v>
      </c>
      <c r="H11" s="28">
        <v>10000</v>
      </c>
      <c r="J11" s="58" t="s">
        <v>171</v>
      </c>
    </row>
    <row r="12" spans="1:11" ht="30" x14ac:dyDescent="0.25">
      <c r="A12" s="107"/>
      <c r="B12" s="86"/>
      <c r="C12" s="86"/>
      <c r="D12" s="104"/>
      <c r="E12" s="25" t="s">
        <v>25</v>
      </c>
      <c r="F12" s="53" t="s">
        <v>110</v>
      </c>
      <c r="G12" s="27" t="s">
        <v>26</v>
      </c>
      <c r="H12" s="28">
        <v>10000</v>
      </c>
    </row>
    <row r="13" spans="1:11" ht="30" x14ac:dyDescent="0.25">
      <c r="A13" s="107"/>
      <c r="B13" s="86"/>
      <c r="C13" s="86"/>
      <c r="D13" s="104"/>
      <c r="E13" s="19" t="s">
        <v>19</v>
      </c>
      <c r="F13" s="69" t="s">
        <v>118</v>
      </c>
      <c r="G13" s="29" t="s">
        <v>119</v>
      </c>
      <c r="H13" s="28">
        <v>10000</v>
      </c>
    </row>
    <row r="14" spans="1:11" ht="30" x14ac:dyDescent="0.25">
      <c r="A14" s="107"/>
      <c r="B14" s="86"/>
      <c r="C14" s="86"/>
      <c r="D14" s="104"/>
      <c r="E14" s="19" t="s">
        <v>19</v>
      </c>
      <c r="F14" s="69" t="s">
        <v>238</v>
      </c>
      <c r="G14" s="27" t="s">
        <v>183</v>
      </c>
      <c r="H14" s="28">
        <v>10000</v>
      </c>
    </row>
    <row r="15" spans="1:11" ht="30.75" thickBot="1" x14ac:dyDescent="0.3">
      <c r="A15" s="107"/>
      <c r="B15" s="86"/>
      <c r="C15" s="86"/>
      <c r="D15" s="104"/>
      <c r="E15" s="19" t="s">
        <v>19</v>
      </c>
      <c r="F15" s="53" t="s">
        <v>184</v>
      </c>
      <c r="G15" s="29" t="s">
        <v>185</v>
      </c>
      <c r="H15" s="28">
        <v>10000</v>
      </c>
    </row>
    <row r="16" spans="1:11" ht="30" x14ac:dyDescent="0.25">
      <c r="A16" s="106"/>
      <c r="B16" s="85" t="s">
        <v>27</v>
      </c>
      <c r="C16" s="111" t="s">
        <v>28</v>
      </c>
      <c r="D16" s="111" t="s">
        <v>11</v>
      </c>
      <c r="E16" s="20" t="s">
        <v>29</v>
      </c>
      <c r="F16" s="54" t="s">
        <v>117</v>
      </c>
      <c r="G16" s="35" t="s">
        <v>30</v>
      </c>
      <c r="H16" s="21">
        <v>10000</v>
      </c>
    </row>
    <row r="17" spans="1:10" ht="45.75" thickBot="1" x14ac:dyDescent="0.3">
      <c r="A17" s="107"/>
      <c r="B17" s="86"/>
      <c r="C17" s="112"/>
      <c r="D17" s="112"/>
      <c r="E17" s="19" t="s">
        <v>31</v>
      </c>
      <c r="F17" s="30" t="s">
        <v>222</v>
      </c>
      <c r="G17" s="29" t="s">
        <v>32</v>
      </c>
      <c r="H17" s="28">
        <v>11000</v>
      </c>
    </row>
    <row r="18" spans="1:10" ht="45" x14ac:dyDescent="0.25">
      <c r="A18" s="107"/>
      <c r="B18" s="86"/>
      <c r="C18" s="112"/>
      <c r="D18" s="112"/>
      <c r="E18" s="19" t="s">
        <v>19</v>
      </c>
      <c r="F18" s="55" t="s">
        <v>120</v>
      </c>
      <c r="G18" s="29" t="s">
        <v>121</v>
      </c>
      <c r="H18" s="28">
        <v>9400</v>
      </c>
    </row>
    <row r="19" spans="1:10" ht="45" x14ac:dyDescent="0.25">
      <c r="A19" s="107"/>
      <c r="B19" s="86"/>
      <c r="C19" s="112"/>
      <c r="D19" s="112"/>
      <c r="E19" s="19" t="s">
        <v>25</v>
      </c>
      <c r="F19" s="69" t="s">
        <v>122</v>
      </c>
      <c r="G19" s="29" t="s">
        <v>123</v>
      </c>
      <c r="H19" s="28">
        <v>10000</v>
      </c>
    </row>
    <row r="20" spans="1:10" ht="30.75" thickBot="1" x14ac:dyDescent="0.3">
      <c r="A20" s="107"/>
      <c r="B20" s="86"/>
      <c r="C20" s="112"/>
      <c r="D20" s="112"/>
      <c r="E20" s="19" t="s">
        <v>188</v>
      </c>
      <c r="F20" s="30" t="s">
        <v>224</v>
      </c>
      <c r="G20" s="29" t="s">
        <v>209</v>
      </c>
      <c r="H20" s="28">
        <v>11000</v>
      </c>
    </row>
    <row r="21" spans="1:10" ht="30.75" thickBot="1" x14ac:dyDescent="0.3">
      <c r="A21" s="108"/>
      <c r="B21" s="87"/>
      <c r="C21" s="113"/>
      <c r="D21" s="113"/>
      <c r="E21" s="30" t="s">
        <v>189</v>
      </c>
      <c r="F21" s="56" t="s">
        <v>186</v>
      </c>
      <c r="G21" s="32" t="s">
        <v>187</v>
      </c>
      <c r="H21" s="33">
        <v>10000</v>
      </c>
    </row>
    <row r="22" spans="1:10" ht="30.75" thickBot="1" x14ac:dyDescent="0.3">
      <c r="A22" s="45"/>
      <c r="B22" s="37" t="s">
        <v>127</v>
      </c>
      <c r="C22" s="37" t="s">
        <v>124</v>
      </c>
      <c r="D22" s="37" t="s">
        <v>11</v>
      </c>
      <c r="E22" s="38" t="s">
        <v>19</v>
      </c>
      <c r="F22" s="44" t="s">
        <v>125</v>
      </c>
      <c r="G22" s="37" t="s">
        <v>126</v>
      </c>
      <c r="H22" s="40">
        <v>10000</v>
      </c>
    </row>
    <row r="23" spans="1:10" ht="30.75" thickBot="1" x14ac:dyDescent="0.3">
      <c r="A23" s="100"/>
      <c r="B23" s="90" t="s">
        <v>33</v>
      </c>
      <c r="C23" s="103" t="s">
        <v>34</v>
      </c>
      <c r="D23" s="103" t="s">
        <v>11</v>
      </c>
      <c r="E23" s="20" t="s">
        <v>35</v>
      </c>
      <c r="F23" s="30" t="s">
        <v>223</v>
      </c>
      <c r="G23" s="36" t="s">
        <v>36</v>
      </c>
      <c r="H23" s="21">
        <v>11000</v>
      </c>
    </row>
    <row r="24" spans="1:10" ht="30" x14ac:dyDescent="0.25">
      <c r="A24" s="101"/>
      <c r="B24" s="86"/>
      <c r="C24" s="104"/>
      <c r="D24" s="104"/>
      <c r="E24" s="25" t="s">
        <v>37</v>
      </c>
      <c r="F24" s="27" t="s">
        <v>38</v>
      </c>
      <c r="G24" s="69" t="s">
        <v>39</v>
      </c>
      <c r="H24" s="42">
        <v>10000</v>
      </c>
    </row>
    <row r="25" spans="1:10" ht="30.75" thickBot="1" x14ac:dyDescent="0.3">
      <c r="A25" s="101"/>
      <c r="B25" s="86"/>
      <c r="C25" s="104"/>
      <c r="D25" s="104"/>
      <c r="E25" s="25" t="s">
        <v>193</v>
      </c>
      <c r="F25" s="30" t="s">
        <v>225</v>
      </c>
      <c r="G25" s="27" t="s">
        <v>190</v>
      </c>
      <c r="H25" s="42">
        <v>11000</v>
      </c>
    </row>
    <row r="26" spans="1:10" ht="60.75" thickBot="1" x14ac:dyDescent="0.3">
      <c r="A26" s="102"/>
      <c r="B26" s="91"/>
      <c r="C26" s="105"/>
      <c r="D26" s="105"/>
      <c r="E26" s="30" t="s">
        <v>194</v>
      </c>
      <c r="F26" s="31" t="s">
        <v>191</v>
      </c>
      <c r="G26" s="32" t="s">
        <v>192</v>
      </c>
      <c r="H26" s="33">
        <v>10000</v>
      </c>
    </row>
    <row r="27" spans="1:10" ht="20.25" customHeight="1" x14ac:dyDescent="0.25">
      <c r="A27" s="106"/>
      <c r="B27" s="85" t="s">
        <v>40</v>
      </c>
      <c r="C27" s="111" t="s">
        <v>41</v>
      </c>
      <c r="D27" s="111" t="s">
        <v>11</v>
      </c>
      <c r="E27" s="23" t="s">
        <v>19</v>
      </c>
      <c r="F27" s="24" t="s">
        <v>111</v>
      </c>
      <c r="G27" s="54" t="s">
        <v>42</v>
      </c>
      <c r="H27" s="41">
        <v>10000</v>
      </c>
    </row>
    <row r="28" spans="1:10" ht="30.75" thickBot="1" x14ac:dyDescent="0.3">
      <c r="A28" s="107"/>
      <c r="B28" s="86"/>
      <c r="C28" s="112"/>
      <c r="D28" s="112"/>
      <c r="E28" s="25" t="s">
        <v>128</v>
      </c>
      <c r="F28" s="30" t="s">
        <v>235</v>
      </c>
      <c r="G28" s="55" t="s">
        <v>129</v>
      </c>
      <c r="H28" s="42">
        <v>11000</v>
      </c>
    </row>
    <row r="29" spans="1:10" ht="30" x14ac:dyDescent="0.25">
      <c r="A29" s="107"/>
      <c r="B29" s="86"/>
      <c r="C29" s="112"/>
      <c r="D29" s="112"/>
      <c r="E29" s="25" t="s">
        <v>105</v>
      </c>
      <c r="F29" s="27" t="s">
        <v>106</v>
      </c>
      <c r="G29" s="27" t="s">
        <v>107</v>
      </c>
      <c r="H29" s="42">
        <v>10000</v>
      </c>
    </row>
    <row r="30" spans="1:10" ht="30" x14ac:dyDescent="0.25">
      <c r="A30" s="107"/>
      <c r="B30" s="86"/>
      <c r="C30" s="112"/>
      <c r="D30" s="112"/>
      <c r="E30" s="25" t="s">
        <v>19</v>
      </c>
      <c r="F30" s="27" t="s">
        <v>130</v>
      </c>
      <c r="G30" s="27" t="s">
        <v>131</v>
      </c>
      <c r="H30" s="70">
        <v>10000</v>
      </c>
    </row>
    <row r="31" spans="1:10" ht="30.75" thickBot="1" x14ac:dyDescent="0.3">
      <c r="A31" s="108"/>
      <c r="B31" s="87"/>
      <c r="C31" s="113"/>
      <c r="D31" s="113"/>
      <c r="E31" s="19" t="s">
        <v>19</v>
      </c>
      <c r="F31" s="55" t="s">
        <v>195</v>
      </c>
      <c r="G31" s="29" t="s">
        <v>196</v>
      </c>
      <c r="H31" s="43">
        <v>7570.5</v>
      </c>
      <c r="J31" s="58" t="s">
        <v>171</v>
      </c>
    </row>
    <row r="32" spans="1:10" ht="18" customHeight="1" x14ac:dyDescent="0.25">
      <c r="A32" s="106"/>
      <c r="B32" s="90" t="s">
        <v>43</v>
      </c>
      <c r="C32" s="92" t="s">
        <v>44</v>
      </c>
      <c r="D32" s="92" t="s">
        <v>11</v>
      </c>
      <c r="E32" s="20" t="s">
        <v>45</v>
      </c>
      <c r="F32" s="24" t="s">
        <v>46</v>
      </c>
      <c r="G32" s="24" t="s">
        <v>47</v>
      </c>
      <c r="H32" s="41">
        <f>'[1]148th Requests'!R19</f>
        <v>10000</v>
      </c>
      <c r="J32" s="58"/>
    </row>
    <row r="33" spans="1:11" ht="30" x14ac:dyDescent="0.25">
      <c r="A33" s="107"/>
      <c r="B33" s="109"/>
      <c r="C33" s="110"/>
      <c r="D33" s="110"/>
      <c r="E33" s="19" t="s">
        <v>19</v>
      </c>
      <c r="F33" s="26" t="s">
        <v>48</v>
      </c>
      <c r="G33" s="27" t="s">
        <v>49</v>
      </c>
      <c r="H33" s="42">
        <f>'[1]148th Requests'!R20</f>
        <v>10000</v>
      </c>
      <c r="J33" s="58"/>
    </row>
    <row r="34" spans="1:11" ht="30.75" thickBot="1" x14ac:dyDescent="0.3">
      <c r="A34" s="108"/>
      <c r="B34" s="91"/>
      <c r="C34" s="93"/>
      <c r="D34" s="93"/>
      <c r="E34" s="30" t="s">
        <v>19</v>
      </c>
      <c r="F34" s="31" t="s">
        <v>50</v>
      </c>
      <c r="G34" s="32" t="s">
        <v>51</v>
      </c>
      <c r="H34" s="43">
        <f>'[1]148th Requests'!R21</f>
        <v>10000</v>
      </c>
      <c r="J34" s="58"/>
    </row>
    <row r="35" spans="1:11" ht="21" customHeight="1" x14ac:dyDescent="0.25">
      <c r="A35" s="106"/>
      <c r="B35" s="85" t="s">
        <v>132</v>
      </c>
      <c r="C35" s="111" t="s">
        <v>133</v>
      </c>
      <c r="D35" s="111" t="s">
        <v>11</v>
      </c>
      <c r="E35" s="19" t="s">
        <v>19</v>
      </c>
      <c r="F35" s="27" t="s">
        <v>134</v>
      </c>
      <c r="G35" s="27" t="s">
        <v>135</v>
      </c>
      <c r="H35" s="41">
        <v>9074.4650000000001</v>
      </c>
      <c r="J35" s="58"/>
    </row>
    <row r="36" spans="1:11" ht="30" x14ac:dyDescent="0.25">
      <c r="A36" s="107"/>
      <c r="B36" s="86"/>
      <c r="C36" s="112"/>
      <c r="D36" s="112"/>
      <c r="E36" s="19" t="s">
        <v>29</v>
      </c>
      <c r="F36" s="55" t="s">
        <v>136</v>
      </c>
      <c r="G36" s="27" t="s">
        <v>137</v>
      </c>
      <c r="H36" s="42">
        <v>7527.8549999999996</v>
      </c>
      <c r="J36" s="58"/>
    </row>
    <row r="37" spans="1:11" ht="30" x14ac:dyDescent="0.25">
      <c r="A37" s="107"/>
      <c r="B37" s="86"/>
      <c r="C37" s="112"/>
      <c r="D37" s="112"/>
      <c r="E37" s="19" t="s">
        <v>138</v>
      </c>
      <c r="F37" s="69" t="s">
        <v>139</v>
      </c>
      <c r="G37" s="29" t="s">
        <v>140</v>
      </c>
      <c r="H37" s="42">
        <v>10000</v>
      </c>
      <c r="J37" s="58"/>
    </row>
    <row r="38" spans="1:11" ht="30.75" thickBot="1" x14ac:dyDescent="0.3">
      <c r="A38" s="108"/>
      <c r="B38" s="87"/>
      <c r="C38" s="113"/>
      <c r="D38" s="113"/>
      <c r="E38" s="19" t="s">
        <v>197</v>
      </c>
      <c r="F38" s="30" t="s">
        <v>234</v>
      </c>
      <c r="G38" s="29" t="s">
        <v>198</v>
      </c>
      <c r="H38" s="42">
        <v>11000</v>
      </c>
      <c r="J38" s="58"/>
    </row>
    <row r="39" spans="1:11" ht="18.75" customHeight="1" x14ac:dyDescent="0.25">
      <c r="A39" s="106"/>
      <c r="B39" s="85" t="s">
        <v>52</v>
      </c>
      <c r="C39" s="111" t="s">
        <v>53</v>
      </c>
      <c r="D39" s="111" t="s">
        <v>11</v>
      </c>
      <c r="E39" s="20" t="s">
        <v>19</v>
      </c>
      <c r="F39" s="20" t="s">
        <v>54</v>
      </c>
      <c r="G39" s="54" t="s">
        <v>55</v>
      </c>
      <c r="H39" s="41">
        <v>10000</v>
      </c>
      <c r="J39" s="58"/>
    </row>
    <row r="40" spans="1:11" ht="30.75" thickBot="1" x14ac:dyDescent="0.3">
      <c r="A40" s="108"/>
      <c r="B40" s="87"/>
      <c r="C40" s="113"/>
      <c r="D40" s="113"/>
      <c r="E40" s="30" t="s">
        <v>141</v>
      </c>
      <c r="F40" s="30" t="s">
        <v>236</v>
      </c>
      <c r="G40" s="56" t="s">
        <v>142</v>
      </c>
      <c r="H40" s="43">
        <v>8511.7000000000007</v>
      </c>
      <c r="J40" s="58"/>
    </row>
    <row r="41" spans="1:11" ht="30" x14ac:dyDescent="0.25">
      <c r="A41" s="106"/>
      <c r="B41" s="85" t="s">
        <v>143</v>
      </c>
      <c r="C41" s="85" t="s">
        <v>153</v>
      </c>
      <c r="D41" s="85" t="s">
        <v>58</v>
      </c>
      <c r="E41" s="20" t="s">
        <v>29</v>
      </c>
      <c r="F41" s="20" t="s">
        <v>144</v>
      </c>
      <c r="G41" s="67" t="s">
        <v>145</v>
      </c>
      <c r="H41" s="41">
        <v>10000</v>
      </c>
      <c r="J41" s="58"/>
    </row>
    <row r="42" spans="1:11" ht="30.75" thickBot="1" x14ac:dyDescent="0.3">
      <c r="A42" s="108"/>
      <c r="B42" s="87"/>
      <c r="C42" s="87"/>
      <c r="D42" s="87"/>
      <c r="E42" s="30" t="s">
        <v>19</v>
      </c>
      <c r="F42" s="30" t="s">
        <v>199</v>
      </c>
      <c r="G42" s="68" t="s">
        <v>200</v>
      </c>
      <c r="H42" s="43">
        <v>10000</v>
      </c>
      <c r="J42" s="58"/>
    </row>
    <row r="43" spans="1:11" ht="45.75" thickBot="1" x14ac:dyDescent="0.3">
      <c r="A43" s="45"/>
      <c r="B43" s="37" t="s">
        <v>56</v>
      </c>
      <c r="C43" s="37" t="s">
        <v>57</v>
      </c>
      <c r="D43" s="37" t="s">
        <v>58</v>
      </c>
      <c r="E43" s="38" t="s">
        <v>19</v>
      </c>
      <c r="F43" s="37" t="s">
        <v>146</v>
      </c>
      <c r="G43" s="37" t="s">
        <v>59</v>
      </c>
      <c r="H43" s="40">
        <v>10000</v>
      </c>
      <c r="J43" s="58"/>
    </row>
    <row r="44" spans="1:11" ht="30.75" thickBot="1" x14ac:dyDescent="0.3">
      <c r="A44" s="45"/>
      <c r="B44" s="37" t="s">
        <v>216</v>
      </c>
      <c r="C44" s="37" t="s">
        <v>217</v>
      </c>
      <c r="D44" s="37" t="s">
        <v>58</v>
      </c>
      <c r="E44" s="38" t="s">
        <v>218</v>
      </c>
      <c r="F44" s="30" t="s">
        <v>226</v>
      </c>
      <c r="G44" s="37" t="s">
        <v>219</v>
      </c>
      <c r="H44" s="40">
        <v>4713.0650000000005</v>
      </c>
      <c r="J44" s="58"/>
    </row>
    <row r="45" spans="1:11" ht="45" x14ac:dyDescent="0.25">
      <c r="A45" s="82"/>
      <c r="B45" s="85" t="s">
        <v>60</v>
      </c>
      <c r="C45" s="85" t="s">
        <v>61</v>
      </c>
      <c r="D45" s="85" t="s">
        <v>58</v>
      </c>
      <c r="E45" s="20" t="s">
        <v>62</v>
      </c>
      <c r="F45" s="34" t="s">
        <v>63</v>
      </c>
      <c r="G45" s="36" t="s">
        <v>116</v>
      </c>
      <c r="H45" s="41">
        <v>10000</v>
      </c>
      <c r="J45" s="58"/>
    </row>
    <row r="46" spans="1:11" ht="21.75" customHeight="1" x14ac:dyDescent="0.25">
      <c r="A46" s="83"/>
      <c r="B46" s="86"/>
      <c r="C46" s="86"/>
      <c r="D46" s="86"/>
      <c r="E46" s="25" t="s">
        <v>64</v>
      </c>
      <c r="F46" s="55" t="s">
        <v>65</v>
      </c>
      <c r="G46" s="29" t="s">
        <v>66</v>
      </c>
      <c r="H46" s="42">
        <v>10000</v>
      </c>
      <c r="J46" s="58"/>
    </row>
    <row r="47" spans="1:11" ht="30" x14ac:dyDescent="0.25">
      <c r="A47" s="83"/>
      <c r="B47" s="86"/>
      <c r="C47" s="86"/>
      <c r="D47" s="86"/>
      <c r="E47" s="19" t="s">
        <v>64</v>
      </c>
      <c r="F47" s="55" t="s">
        <v>147</v>
      </c>
      <c r="G47" s="57" t="s">
        <v>148</v>
      </c>
      <c r="H47" s="42">
        <v>10000</v>
      </c>
      <c r="J47" s="58"/>
    </row>
    <row r="48" spans="1:11" ht="30.75" thickBot="1" x14ac:dyDescent="0.3">
      <c r="A48" s="84"/>
      <c r="B48" s="87"/>
      <c r="C48" s="87"/>
      <c r="D48" s="87"/>
      <c r="E48" s="46" t="s">
        <v>220</v>
      </c>
      <c r="F48" s="56" t="s">
        <v>149</v>
      </c>
      <c r="G48" s="32" t="s">
        <v>150</v>
      </c>
      <c r="H48" s="43">
        <v>10000</v>
      </c>
      <c r="J48" s="59"/>
      <c r="K48" s="59"/>
    </row>
    <row r="49" spans="1:11" ht="30.75" thickBot="1" x14ac:dyDescent="0.3">
      <c r="A49" s="45"/>
      <c r="B49" s="37" t="s">
        <v>151</v>
      </c>
      <c r="C49" s="37" t="s">
        <v>152</v>
      </c>
      <c r="D49" s="37" t="s">
        <v>58</v>
      </c>
      <c r="E49" s="39" t="s">
        <v>154</v>
      </c>
      <c r="F49" s="30" t="s">
        <v>229</v>
      </c>
      <c r="G49" s="66" t="s">
        <v>155</v>
      </c>
      <c r="H49" s="40">
        <v>11000</v>
      </c>
      <c r="J49" s="58"/>
    </row>
    <row r="50" spans="1:11" ht="30" x14ac:dyDescent="0.25">
      <c r="A50" s="82"/>
      <c r="B50" s="85" t="s">
        <v>67</v>
      </c>
      <c r="C50" s="111" t="s">
        <v>68</v>
      </c>
      <c r="D50" s="111" t="s">
        <v>58</v>
      </c>
      <c r="E50" s="24" t="s">
        <v>69</v>
      </c>
      <c r="F50" s="24" t="s">
        <v>112</v>
      </c>
      <c r="G50" s="35" t="s">
        <v>70</v>
      </c>
      <c r="H50" s="41">
        <v>10000</v>
      </c>
      <c r="J50" s="58"/>
    </row>
    <row r="51" spans="1:11" ht="30" x14ac:dyDescent="0.25">
      <c r="A51" s="83"/>
      <c r="B51" s="86"/>
      <c r="C51" s="112"/>
      <c r="D51" s="112"/>
      <c r="E51" s="25" t="s">
        <v>19</v>
      </c>
      <c r="F51" s="27" t="s">
        <v>71</v>
      </c>
      <c r="G51" s="29" t="s">
        <v>72</v>
      </c>
      <c r="H51" s="42">
        <v>10000</v>
      </c>
      <c r="J51" s="58"/>
    </row>
    <row r="52" spans="1:11" ht="30" x14ac:dyDescent="0.25">
      <c r="A52" s="83"/>
      <c r="B52" s="86"/>
      <c r="C52" s="112"/>
      <c r="D52" s="112"/>
      <c r="E52" s="27" t="s">
        <v>156</v>
      </c>
      <c r="F52" s="27" t="s">
        <v>157</v>
      </c>
      <c r="G52" s="29" t="s">
        <v>158</v>
      </c>
      <c r="H52" s="42">
        <v>10000</v>
      </c>
      <c r="J52" s="58"/>
      <c r="K52" s="58" t="s">
        <v>172</v>
      </c>
    </row>
    <row r="53" spans="1:11" ht="30" x14ac:dyDescent="0.25">
      <c r="A53" s="83"/>
      <c r="B53" s="86"/>
      <c r="C53" s="112"/>
      <c r="D53" s="112"/>
      <c r="E53" s="71" t="s">
        <v>19</v>
      </c>
      <c r="F53" s="71" t="s">
        <v>159</v>
      </c>
      <c r="G53" s="72" t="s">
        <v>160</v>
      </c>
      <c r="H53" s="70">
        <v>10000</v>
      </c>
      <c r="J53" s="58"/>
    </row>
    <row r="54" spans="1:11" ht="30.75" thickBot="1" x14ac:dyDescent="0.3">
      <c r="A54" s="84"/>
      <c r="B54" s="87"/>
      <c r="C54" s="113"/>
      <c r="D54" s="113"/>
      <c r="E54" s="46" t="s">
        <v>201</v>
      </c>
      <c r="F54" s="47" t="s">
        <v>221</v>
      </c>
      <c r="G54" s="32" t="s">
        <v>202</v>
      </c>
      <c r="H54" s="43">
        <v>10000</v>
      </c>
      <c r="J54" s="59"/>
      <c r="K54" s="59" t="s">
        <v>172</v>
      </c>
    </row>
    <row r="55" spans="1:11" ht="45" x14ac:dyDescent="0.25">
      <c r="A55" s="88"/>
      <c r="B55" s="90" t="s">
        <v>73</v>
      </c>
      <c r="C55" s="92" t="s">
        <v>74</v>
      </c>
      <c r="D55" s="92" t="s">
        <v>58</v>
      </c>
      <c r="E55" s="20" t="s">
        <v>113</v>
      </c>
      <c r="F55" s="20" t="s">
        <v>170</v>
      </c>
      <c r="G55" s="36" t="s">
        <v>75</v>
      </c>
      <c r="H55" s="41">
        <v>9761</v>
      </c>
      <c r="J55" s="58" t="s">
        <v>171</v>
      </c>
    </row>
    <row r="56" spans="1:11" ht="19.5" customHeight="1" x14ac:dyDescent="0.25">
      <c r="A56" s="95"/>
      <c r="B56" s="86"/>
      <c r="C56" s="112"/>
      <c r="D56" s="112"/>
      <c r="E56" s="73" t="s">
        <v>19</v>
      </c>
      <c r="F56" s="73" t="s">
        <v>76</v>
      </c>
      <c r="G56" s="74" t="s">
        <v>77</v>
      </c>
      <c r="H56" s="75">
        <v>9307</v>
      </c>
      <c r="J56" s="58"/>
    </row>
    <row r="57" spans="1:11" ht="60.75" thickBot="1" x14ac:dyDescent="0.3">
      <c r="A57" s="89"/>
      <c r="B57" s="91"/>
      <c r="C57" s="93"/>
      <c r="D57" s="93"/>
      <c r="E57" s="30" t="s">
        <v>203</v>
      </c>
      <c r="F57" s="30" t="s">
        <v>227</v>
      </c>
      <c r="G57" s="48" t="s">
        <v>204</v>
      </c>
      <c r="H57" s="43">
        <v>10782.075000000001</v>
      </c>
      <c r="K57" s="59"/>
    </row>
    <row r="58" spans="1:11" ht="21.75" customHeight="1" x14ac:dyDescent="0.25">
      <c r="A58" s="82"/>
      <c r="B58" s="85" t="s">
        <v>78</v>
      </c>
      <c r="C58" s="85" t="s">
        <v>79</v>
      </c>
      <c r="D58" s="111" t="s">
        <v>58</v>
      </c>
      <c r="E58" s="23" t="s">
        <v>80</v>
      </c>
      <c r="F58" s="24" t="s">
        <v>114</v>
      </c>
      <c r="G58" s="24" t="s">
        <v>81</v>
      </c>
      <c r="H58" s="21">
        <v>9089</v>
      </c>
    </row>
    <row r="59" spans="1:11" ht="30.75" thickBot="1" x14ac:dyDescent="0.3">
      <c r="A59" s="83"/>
      <c r="B59" s="86"/>
      <c r="C59" s="86"/>
      <c r="D59" s="112"/>
      <c r="E59" s="25" t="s">
        <v>29</v>
      </c>
      <c r="F59" s="30" t="s">
        <v>233</v>
      </c>
      <c r="G59" s="27" t="s">
        <v>82</v>
      </c>
      <c r="H59" s="28">
        <v>10266</v>
      </c>
      <c r="K59" s="58" t="s">
        <v>172</v>
      </c>
    </row>
    <row r="60" spans="1:11" ht="30" x14ac:dyDescent="0.25">
      <c r="A60" s="83"/>
      <c r="B60" s="86"/>
      <c r="C60" s="86"/>
      <c r="D60" s="112"/>
      <c r="E60" s="25" t="s">
        <v>19</v>
      </c>
      <c r="F60" s="27" t="s">
        <v>83</v>
      </c>
      <c r="G60" s="27" t="s">
        <v>84</v>
      </c>
      <c r="H60" s="28">
        <v>10000</v>
      </c>
    </row>
    <row r="61" spans="1:11" ht="20.25" customHeight="1" x14ac:dyDescent="0.25">
      <c r="A61" s="83"/>
      <c r="B61" s="86"/>
      <c r="C61" s="86"/>
      <c r="D61" s="112"/>
      <c r="E61" s="19" t="s">
        <v>19</v>
      </c>
      <c r="F61" s="27" t="s">
        <v>85</v>
      </c>
      <c r="G61" s="29" t="s">
        <v>86</v>
      </c>
      <c r="H61" s="28">
        <v>10000</v>
      </c>
      <c r="K61" s="60"/>
    </row>
    <row r="62" spans="1:11" ht="30.75" thickBot="1" x14ac:dyDescent="0.3">
      <c r="A62" s="84"/>
      <c r="B62" s="87"/>
      <c r="C62" s="87"/>
      <c r="D62" s="113"/>
      <c r="E62" s="30" t="s">
        <v>19</v>
      </c>
      <c r="F62" s="30" t="s">
        <v>161</v>
      </c>
      <c r="G62" s="48" t="s">
        <v>162</v>
      </c>
      <c r="H62" s="43">
        <v>10000</v>
      </c>
    </row>
    <row r="63" spans="1:11" ht="30" x14ac:dyDescent="0.25">
      <c r="A63" s="82"/>
      <c r="B63" s="85" t="s">
        <v>78</v>
      </c>
      <c r="C63" s="85" t="s">
        <v>175</v>
      </c>
      <c r="D63" s="85" t="s">
        <v>58</v>
      </c>
      <c r="E63" s="22" t="s">
        <v>19</v>
      </c>
      <c r="F63" s="22" t="s">
        <v>50</v>
      </c>
      <c r="G63" s="76" t="s">
        <v>51</v>
      </c>
      <c r="H63" s="41">
        <v>10000</v>
      </c>
    </row>
    <row r="64" spans="1:11" ht="30" x14ac:dyDescent="0.25">
      <c r="A64" s="83"/>
      <c r="B64" s="86"/>
      <c r="C64" s="86"/>
      <c r="D64" s="86"/>
      <c r="E64" s="22" t="s">
        <v>19</v>
      </c>
      <c r="F64" s="22" t="s">
        <v>205</v>
      </c>
      <c r="G64" s="76" t="s">
        <v>206</v>
      </c>
      <c r="H64" s="75">
        <v>8427.9699999999993</v>
      </c>
    </row>
    <row r="65" spans="1:11" ht="45.75" thickBot="1" x14ac:dyDescent="0.3">
      <c r="A65" s="84"/>
      <c r="B65" s="87"/>
      <c r="C65" s="87"/>
      <c r="D65" s="87"/>
      <c r="E65" s="19" t="s">
        <v>19</v>
      </c>
      <c r="F65" s="19" t="s">
        <v>207</v>
      </c>
      <c r="G65" s="57" t="s">
        <v>208</v>
      </c>
      <c r="H65" s="43">
        <v>7391.7049999999999</v>
      </c>
    </row>
    <row r="66" spans="1:11" ht="30" x14ac:dyDescent="0.25">
      <c r="A66" s="88"/>
      <c r="B66" s="90" t="s">
        <v>87</v>
      </c>
      <c r="C66" s="92" t="s">
        <v>88</v>
      </c>
      <c r="D66" s="92" t="s">
        <v>89</v>
      </c>
      <c r="E66" s="20" t="s">
        <v>19</v>
      </c>
      <c r="F66" s="20" t="s">
        <v>90</v>
      </c>
      <c r="G66" s="36" t="s">
        <v>91</v>
      </c>
      <c r="H66" s="41">
        <v>2398</v>
      </c>
    </row>
    <row r="67" spans="1:11" ht="21" customHeight="1" thickBot="1" x14ac:dyDescent="0.3">
      <c r="A67" s="89"/>
      <c r="B67" s="91"/>
      <c r="C67" s="93"/>
      <c r="D67" s="93"/>
      <c r="E67" s="30" t="s">
        <v>92</v>
      </c>
      <c r="F67" s="30" t="s">
        <v>93</v>
      </c>
      <c r="G67" s="48" t="s">
        <v>94</v>
      </c>
      <c r="H67" s="43">
        <v>9655</v>
      </c>
      <c r="K67" s="59"/>
    </row>
    <row r="68" spans="1:11" ht="20.25" customHeight="1" thickBot="1" x14ac:dyDescent="0.3">
      <c r="A68" s="45"/>
      <c r="B68" s="37" t="s">
        <v>95</v>
      </c>
      <c r="C68" s="37" t="s">
        <v>96</v>
      </c>
      <c r="D68" s="37" t="s">
        <v>89</v>
      </c>
      <c r="E68" s="44" t="s">
        <v>19</v>
      </c>
      <c r="F68" s="44" t="s">
        <v>76</v>
      </c>
      <c r="G68" s="50" t="s">
        <v>77</v>
      </c>
      <c r="H68" s="40">
        <v>2991</v>
      </c>
    </row>
    <row r="69" spans="1:11" ht="30" x14ac:dyDescent="0.25">
      <c r="A69" s="94"/>
      <c r="B69" s="85" t="s">
        <v>97</v>
      </c>
      <c r="C69" s="85" t="s">
        <v>98</v>
      </c>
      <c r="D69" s="85" t="s">
        <v>89</v>
      </c>
      <c r="E69" s="20" t="s">
        <v>99</v>
      </c>
      <c r="F69" s="20" t="s">
        <v>100</v>
      </c>
      <c r="G69" s="36" t="s">
        <v>101</v>
      </c>
      <c r="H69" s="41">
        <v>4530</v>
      </c>
    </row>
    <row r="70" spans="1:11" ht="20.25" customHeight="1" x14ac:dyDescent="0.25">
      <c r="A70" s="95"/>
      <c r="B70" s="86"/>
      <c r="C70" s="86"/>
      <c r="D70" s="86"/>
      <c r="E70" s="25" t="s">
        <v>25</v>
      </c>
      <c r="F70" s="27" t="s">
        <v>163</v>
      </c>
      <c r="G70" s="27" t="s">
        <v>164</v>
      </c>
      <c r="H70" s="42">
        <v>10000</v>
      </c>
    </row>
    <row r="71" spans="1:11" ht="30.75" thickBot="1" x14ac:dyDescent="0.3">
      <c r="A71" s="96"/>
      <c r="B71" s="87"/>
      <c r="C71" s="87"/>
      <c r="D71" s="87"/>
      <c r="E71" s="46" t="s">
        <v>165</v>
      </c>
      <c r="F71" s="30" t="s">
        <v>232</v>
      </c>
      <c r="G71" s="47" t="s">
        <v>166</v>
      </c>
      <c r="H71" s="43">
        <v>5785.4750000000004</v>
      </c>
      <c r="K71" s="59"/>
    </row>
    <row r="72" spans="1:11" ht="60" x14ac:dyDescent="0.25">
      <c r="A72" s="97"/>
      <c r="B72" s="85" t="s">
        <v>102</v>
      </c>
      <c r="C72" s="85" t="s">
        <v>103</v>
      </c>
      <c r="D72" s="85" t="s">
        <v>89</v>
      </c>
      <c r="E72" s="23" t="s">
        <v>25</v>
      </c>
      <c r="F72" s="24" t="s">
        <v>179</v>
      </c>
      <c r="G72" s="24" t="s">
        <v>104</v>
      </c>
      <c r="H72" s="41">
        <v>10000</v>
      </c>
      <c r="K72" s="58" t="s">
        <v>172</v>
      </c>
    </row>
    <row r="73" spans="1:11" ht="30" x14ac:dyDescent="0.25">
      <c r="A73" s="98"/>
      <c r="B73" s="86"/>
      <c r="C73" s="86"/>
      <c r="D73" s="86"/>
      <c r="E73" s="25" t="s">
        <v>29</v>
      </c>
      <c r="F73" s="19" t="s">
        <v>230</v>
      </c>
      <c r="G73" s="27" t="s">
        <v>82</v>
      </c>
      <c r="H73" s="42">
        <v>10137</v>
      </c>
      <c r="K73" s="58" t="s">
        <v>172</v>
      </c>
    </row>
    <row r="74" spans="1:11" ht="30" x14ac:dyDescent="0.25">
      <c r="A74" s="98"/>
      <c r="B74" s="86"/>
      <c r="C74" s="86"/>
      <c r="D74" s="86"/>
      <c r="E74" s="25" t="s">
        <v>105</v>
      </c>
      <c r="F74" s="27" t="s">
        <v>106</v>
      </c>
      <c r="G74" s="27" t="s">
        <v>107</v>
      </c>
      <c r="H74" s="42">
        <v>9698</v>
      </c>
      <c r="K74" s="59"/>
    </row>
    <row r="75" spans="1:11" ht="21" customHeight="1" x14ac:dyDescent="0.25">
      <c r="A75" s="98"/>
      <c r="B75" s="86"/>
      <c r="C75" s="86"/>
      <c r="D75" s="86"/>
      <c r="E75" s="19" t="s">
        <v>19</v>
      </c>
      <c r="F75" s="19" t="s">
        <v>85</v>
      </c>
      <c r="G75" s="57" t="s">
        <v>86</v>
      </c>
      <c r="H75" s="42">
        <v>9910.3549999999996</v>
      </c>
    </row>
    <row r="76" spans="1:11" ht="30" x14ac:dyDescent="0.25">
      <c r="A76" s="98"/>
      <c r="B76" s="86"/>
      <c r="C76" s="86"/>
      <c r="D76" s="86"/>
      <c r="E76" s="25" t="s">
        <v>25</v>
      </c>
      <c r="F76" s="27" t="s">
        <v>167</v>
      </c>
      <c r="G76" s="27" t="s">
        <v>168</v>
      </c>
      <c r="H76" s="42">
        <v>10000</v>
      </c>
    </row>
    <row r="77" spans="1:11" ht="30" x14ac:dyDescent="0.25">
      <c r="A77" s="98"/>
      <c r="B77" s="86"/>
      <c r="C77" s="86"/>
      <c r="D77" s="86"/>
      <c r="E77" s="77" t="s">
        <v>29</v>
      </c>
      <c r="F77" s="71" t="s">
        <v>117</v>
      </c>
      <c r="G77" s="71" t="s">
        <v>30</v>
      </c>
      <c r="H77" s="70">
        <v>8243.52</v>
      </c>
    </row>
    <row r="78" spans="1:11" ht="30" x14ac:dyDescent="0.25">
      <c r="A78" s="98"/>
      <c r="B78" s="86"/>
      <c r="C78" s="86"/>
      <c r="D78" s="86"/>
      <c r="E78" s="77" t="s">
        <v>188</v>
      </c>
      <c r="F78" s="19" t="s">
        <v>228</v>
      </c>
      <c r="G78" s="71" t="s">
        <v>209</v>
      </c>
      <c r="H78" s="70">
        <v>9361.7450000000008</v>
      </c>
    </row>
    <row r="79" spans="1:11" ht="30.75" thickBot="1" x14ac:dyDescent="0.3">
      <c r="A79" s="99"/>
      <c r="B79" s="87"/>
      <c r="C79" s="87"/>
      <c r="D79" s="87"/>
      <c r="E79" s="46" t="s">
        <v>210</v>
      </c>
      <c r="F79" s="30" t="s">
        <v>229</v>
      </c>
      <c r="G79" s="47" t="s">
        <v>211</v>
      </c>
      <c r="H79" s="43">
        <v>9956.36</v>
      </c>
      <c r="K79" s="59"/>
    </row>
    <row r="80" spans="1:11" ht="60.75" thickBot="1" x14ac:dyDescent="0.3">
      <c r="A80" s="45"/>
      <c r="B80" s="37" t="s">
        <v>212</v>
      </c>
      <c r="C80" s="37" t="s">
        <v>213</v>
      </c>
      <c r="D80" s="37" t="s">
        <v>64</v>
      </c>
      <c r="E80" s="44" t="s">
        <v>214</v>
      </c>
      <c r="F80" s="30" t="s">
        <v>231</v>
      </c>
      <c r="G80" s="50" t="s">
        <v>215</v>
      </c>
      <c r="H80" s="40">
        <v>10471.115</v>
      </c>
    </row>
    <row r="81" spans="1:11" ht="23.25" customHeight="1" thickBot="1" x14ac:dyDescent="0.3">
      <c r="A81" s="79" t="s">
        <v>108</v>
      </c>
      <c r="B81" s="80"/>
      <c r="C81" s="80"/>
      <c r="D81" s="81"/>
      <c r="E81" s="78">
        <v>24</v>
      </c>
      <c r="F81" s="78">
        <f>COUNTA(F6:F80)</f>
        <v>75</v>
      </c>
      <c r="G81" s="51"/>
      <c r="H81" s="52">
        <f>SUM(H6:H80)</f>
        <v>711959.90499999991</v>
      </c>
      <c r="J81" s="58" t="s">
        <v>173</v>
      </c>
      <c r="K81" s="61" t="s">
        <v>174</v>
      </c>
    </row>
    <row r="82" spans="1:11" x14ac:dyDescent="0.25">
      <c r="A82" t="s">
        <v>237</v>
      </c>
      <c r="H82" s="58"/>
    </row>
    <row r="83" spans="1:11" hidden="1" x14ac:dyDescent="0.25">
      <c r="E83" s="64" t="s">
        <v>176</v>
      </c>
      <c r="F83" s="63">
        <f>+COUNTA(F6:F79)</f>
        <v>74</v>
      </c>
      <c r="H83" s="59"/>
    </row>
    <row r="84" spans="1:11" hidden="1" x14ac:dyDescent="0.25">
      <c r="F84" s="58"/>
      <c r="H84" s="59"/>
    </row>
    <row r="85" spans="1:11" ht="14.25" hidden="1" customHeight="1" x14ac:dyDescent="0.25">
      <c r="E85" t="s">
        <v>177</v>
      </c>
      <c r="F85" s="58">
        <v>33</v>
      </c>
      <c r="H85" s="59">
        <v>309832</v>
      </c>
    </row>
    <row r="86" spans="1:11" hidden="1" x14ac:dyDescent="0.25">
      <c r="E86" t="s">
        <v>178</v>
      </c>
      <c r="F86" s="58">
        <v>24</v>
      </c>
      <c r="H86" s="59">
        <v>230453</v>
      </c>
    </row>
    <row r="87" spans="1:11" hidden="1" x14ac:dyDescent="0.25">
      <c r="E87" s="64" t="s">
        <v>108</v>
      </c>
      <c r="F87" s="63">
        <f>SUM(F85:F86)</f>
        <v>57</v>
      </c>
      <c r="G87" s="64"/>
      <c r="H87" s="65">
        <f>SUM(H85:H86)</f>
        <v>540285</v>
      </c>
      <c r="J87" s="62">
        <f>H87-H81</f>
        <v>-171674.90499999991</v>
      </c>
    </row>
    <row r="88" spans="1:11" hidden="1" x14ac:dyDescent="0.25">
      <c r="H88" s="49"/>
    </row>
    <row r="89" spans="1:11" hidden="1" x14ac:dyDescent="0.25"/>
    <row r="91" spans="1:11" hidden="1" x14ac:dyDescent="0.25">
      <c r="H91">
        <v>711960</v>
      </c>
    </row>
    <row r="92" spans="1:11" hidden="1" x14ac:dyDescent="0.25">
      <c r="H92" s="62">
        <f>+H91-H81</f>
        <v>9.5000000088475645E-2</v>
      </c>
    </row>
    <row r="93" spans="1:11" hidden="1" x14ac:dyDescent="0.25"/>
  </sheetData>
  <mergeCells count="71">
    <mergeCell ref="A41:A42"/>
    <mergeCell ref="B41:B42"/>
    <mergeCell ref="C41:C42"/>
    <mergeCell ref="D41:D42"/>
    <mergeCell ref="A55:A57"/>
    <mergeCell ref="B55:B57"/>
    <mergeCell ref="C55:C57"/>
    <mergeCell ref="D55:D57"/>
    <mergeCell ref="A58:A62"/>
    <mergeCell ref="B58:B62"/>
    <mergeCell ref="C58:C62"/>
    <mergeCell ref="D58:D62"/>
    <mergeCell ref="A45:A48"/>
    <mergeCell ref="B45:B48"/>
    <mergeCell ref="C45:C48"/>
    <mergeCell ref="D45:D48"/>
    <mergeCell ref="A50:A54"/>
    <mergeCell ref="B50:B54"/>
    <mergeCell ref="C50:C54"/>
    <mergeCell ref="D50:D54"/>
    <mergeCell ref="D35:D38"/>
    <mergeCell ref="A39:A40"/>
    <mergeCell ref="B39:B40"/>
    <mergeCell ref="C39:C40"/>
    <mergeCell ref="D39:D40"/>
    <mergeCell ref="A2:H2"/>
    <mergeCell ref="A3:H3"/>
    <mergeCell ref="A6:A8"/>
    <mergeCell ref="B6:B8"/>
    <mergeCell ref="C6:C8"/>
    <mergeCell ref="D6:D8"/>
    <mergeCell ref="A9:A15"/>
    <mergeCell ref="B9:B15"/>
    <mergeCell ref="C9:C15"/>
    <mergeCell ref="D9:D15"/>
    <mergeCell ref="A16:A21"/>
    <mergeCell ref="B16:B21"/>
    <mergeCell ref="C16:C21"/>
    <mergeCell ref="D16:D21"/>
    <mergeCell ref="D72:D79"/>
    <mergeCell ref="A23:A26"/>
    <mergeCell ref="B23:B26"/>
    <mergeCell ref="C23:C26"/>
    <mergeCell ref="D23:D26"/>
    <mergeCell ref="A32:A34"/>
    <mergeCell ref="B32:B34"/>
    <mergeCell ref="C32:C34"/>
    <mergeCell ref="D32:D34"/>
    <mergeCell ref="A27:A31"/>
    <mergeCell ref="B27:B31"/>
    <mergeCell ref="C27:C31"/>
    <mergeCell ref="D27:D31"/>
    <mergeCell ref="A35:A38"/>
    <mergeCell ref="B35:B38"/>
    <mergeCell ref="C35:C38"/>
    <mergeCell ref="A81:D81"/>
    <mergeCell ref="A63:A65"/>
    <mergeCell ref="B63:B65"/>
    <mergeCell ref="C63:C65"/>
    <mergeCell ref="D63:D65"/>
    <mergeCell ref="A66:A67"/>
    <mergeCell ref="B66:B67"/>
    <mergeCell ref="C66:C67"/>
    <mergeCell ref="D66:D67"/>
    <mergeCell ref="A69:A71"/>
    <mergeCell ref="B69:B71"/>
    <mergeCell ref="C69:C71"/>
    <mergeCell ref="D69:D71"/>
    <mergeCell ref="A72:A79"/>
    <mergeCell ref="B72:B79"/>
    <mergeCell ref="C72:C79"/>
  </mergeCells>
  <printOptions horizontalCentered="1" verticalCentered="1"/>
  <pageMargins left="0" right="0" top="0" bottom="0" header="0.31496062992125984" footer="0.31496062992125984"/>
  <pageSetup paperSize="9" scale="70" orientation="portrait" verticalDpi="599" r:id="rId1"/>
  <rowBreaks count="2" manualBreakCount="2">
    <brk id="40" max="16383" man="1"/>
    <brk id="7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Council of Europe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NAGY Eva</dc:creator>
  <cp:lastModifiedBy>PETER Sophie-Marie</cp:lastModifiedBy>
  <cp:lastPrinted>2018-03-19T11:33:58Z</cp:lastPrinted>
  <dcterms:created xsi:type="dcterms:W3CDTF">2017-10-24T08:20:03Z</dcterms:created>
  <dcterms:modified xsi:type="dcterms:W3CDTF">2018-03-19T16:28:44Z</dcterms:modified>
</cp:coreProperties>
</file>