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autoCompressPictures="0" defaultThemeVersion="124226"/>
  <bookViews>
    <workbookView xWindow="0" yWindow="0" windowWidth="20490" windowHeight="6255" tabRatio="566"/>
  </bookViews>
  <sheets>
    <sheet name="AM" sheetId="3" r:id="rId1"/>
    <sheet name="Abrevieri" sheetId="4" state="hidden" r:id="rId2"/>
    <sheet name="Sheet1" sheetId="6" state="hidden" r:id="rId3"/>
    <sheet name="Sheet2" sheetId="5" state="hidden" r:id="rId4"/>
    <sheet name="Dezagregari" sheetId="8" state="hidden" r:id="rId5"/>
    <sheet name="Populatia stabila&amp;RO" sheetId="7" state="hidden" r:id="rId6"/>
    <sheet name="Sheet3" sheetId="9" state="hidden" r:id="rId7"/>
  </sheets>
  <definedNames>
    <definedName name="_xlnm._FilterDatabase" localSheetId="0" hidden="1">AM!$A$3:$N$9</definedName>
    <definedName name="Options">#REF!</definedName>
    <definedName name="_xlnm.Criteria">#REF!</definedName>
  </definedNames>
  <calcPr calcId="162913" iterateDelta="1E-4"/>
  <pivotCaches>
    <pivotCache cacheId="0" r:id="rId8"/>
  </pivotCaches>
</workbook>
</file>

<file path=xl/calcChain.xml><?xml version="1.0" encoding="utf-8"?>
<calcChain xmlns="http://schemas.openxmlformats.org/spreadsheetml/2006/main">
  <c r="F30" i="3" l="1"/>
  <c r="L853" i="7" l="1"/>
  <c r="L785" i="7"/>
  <c r="L770" i="7"/>
  <c r="R54" i="7" s="1"/>
  <c r="L766" i="7"/>
  <c r="Q55" i="7" s="1"/>
  <c r="L698" i="7"/>
  <c r="L683" i="7"/>
  <c r="L679" i="7"/>
  <c r="P55" i="7" s="1"/>
  <c r="L611" i="7"/>
  <c r="P54" i="7" s="1"/>
  <c r="L596" i="7"/>
  <c r="K592" i="7"/>
  <c r="L591" i="7"/>
  <c r="O55" i="7" s="1"/>
  <c r="L523" i="7"/>
  <c r="O54" i="7" s="1"/>
  <c r="O56" i="7" s="1"/>
  <c r="L508" i="7"/>
  <c r="K504" i="7"/>
  <c r="D504" i="7"/>
  <c r="L503" i="7"/>
  <c r="N55" i="7" s="1"/>
  <c r="E503" i="7"/>
  <c r="L435" i="7"/>
  <c r="E435" i="7"/>
  <c r="G54" i="7" s="1"/>
  <c r="L420" i="7"/>
  <c r="N54" i="7" s="1"/>
  <c r="E420" i="7"/>
  <c r="K416" i="7"/>
  <c r="D416" i="7"/>
  <c r="L415" i="7"/>
  <c r="M55" i="7" s="1"/>
  <c r="E415" i="7"/>
  <c r="F55" i="7" s="1"/>
  <c r="L347" i="7"/>
  <c r="E347" i="7"/>
  <c r="F54" i="7" s="1"/>
  <c r="F56" i="7" s="1"/>
  <c r="L332" i="7"/>
  <c r="E332" i="7"/>
  <c r="F53" i="7" s="1"/>
  <c r="K328" i="7"/>
  <c r="D328" i="7"/>
  <c r="L327" i="7"/>
  <c r="L55" i="7" s="1"/>
  <c r="E327" i="7"/>
  <c r="L259" i="7"/>
  <c r="E259" i="7"/>
  <c r="E54" i="7" s="1"/>
  <c r="E56" i="7" s="1"/>
  <c r="L244" i="7"/>
  <c r="L53" i="7" s="1"/>
  <c r="E244" i="7"/>
  <c r="K240" i="7"/>
  <c r="D240" i="7"/>
  <c r="L239" i="7"/>
  <c r="E239" i="7"/>
  <c r="L171" i="7"/>
  <c r="K54" i="7" s="1"/>
  <c r="E171" i="7"/>
  <c r="E240" i="7" s="1"/>
  <c r="L156" i="7"/>
  <c r="E156" i="7"/>
  <c r="L153" i="7"/>
  <c r="K152" i="7"/>
  <c r="D152" i="7"/>
  <c r="L151" i="7"/>
  <c r="J55" i="7" s="1"/>
  <c r="E151" i="7"/>
  <c r="L83" i="7"/>
  <c r="E83" i="7"/>
  <c r="L68" i="7"/>
  <c r="E68" i="7"/>
  <c r="C53" i="7" s="1"/>
  <c r="R55" i="7"/>
  <c r="K55" i="7"/>
  <c r="G55" i="7"/>
  <c r="E55" i="7"/>
  <c r="D55" i="7"/>
  <c r="C54" i="7"/>
  <c r="Q53" i="7"/>
  <c r="P53" i="7"/>
  <c r="O53" i="7"/>
  <c r="M53" i="7"/>
  <c r="K53" i="7"/>
  <c r="J53" i="7"/>
  <c r="G53" i="7"/>
  <c r="E53" i="7"/>
  <c r="D53" i="7"/>
  <c r="G61" i="4"/>
  <c r="F61" i="4"/>
  <c r="E61" i="4"/>
  <c r="D61" i="4"/>
  <c r="H60" i="4"/>
  <c r="H59" i="4"/>
  <c r="H58" i="4"/>
  <c r="G55" i="4"/>
  <c r="F55" i="4"/>
  <c r="E55" i="4"/>
  <c r="D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G56" i="7" l="1"/>
  <c r="L54" i="7"/>
  <c r="L56" i="7" s="1"/>
  <c r="L152" i="7"/>
  <c r="D54" i="7"/>
  <c r="D56" i="7" s="1"/>
  <c r="M54" i="7"/>
  <c r="Q54" i="7"/>
  <c r="Q56" i="7" s="1"/>
  <c r="E152" i="7"/>
  <c r="K56" i="7"/>
  <c r="N56" i="7"/>
  <c r="E153" i="7"/>
  <c r="M56" i="7"/>
  <c r="E416" i="7"/>
  <c r="R56" i="7"/>
  <c r="H55" i="4"/>
  <c r="H61" i="4"/>
  <c r="L65" i="7"/>
  <c r="J54" i="7"/>
  <c r="J56" i="7" s="1"/>
  <c r="L240" i="7"/>
  <c r="E328" i="7"/>
  <c r="N53" i="7"/>
  <c r="R53" i="7"/>
  <c r="E65" i="7"/>
  <c r="L416" i="7"/>
  <c r="E504" i="7"/>
  <c r="L592" i="7"/>
  <c r="P56" i="7"/>
  <c r="C55" i="7"/>
  <c r="C56" i="7" s="1"/>
  <c r="L328" i="7"/>
  <c r="L504" i="7"/>
</calcChain>
</file>

<file path=xl/comments1.xml><?xml version="1.0" encoding="utf-8"?>
<comments xmlns="http://schemas.openxmlformats.org/spreadsheetml/2006/main">
  <authors>
    <author>Автор</author>
  </authors>
  <commentList>
    <comment ref="G2" authorId="0" shapeId="0">
      <text>
        <r>
          <rPr>
            <sz val="8"/>
            <color rgb="FF000000"/>
            <rFont val="Tahoma"/>
            <family val="2"/>
          </rPr>
          <t xml:space="preserve">De la 01.01.2019 virsta de pensionare a crescut barbati - 63 ani, femei - 58; date preliminare
</t>
        </r>
      </text>
    </comment>
    <comment ref="R2" authorId="0" shapeId="0">
      <text>
        <r>
          <rPr>
            <sz val="8"/>
            <color rgb="FF000000"/>
            <rFont val="Tahoma"/>
            <family val="2"/>
          </rPr>
          <t xml:space="preserve">Din 01.01.2019 varts de pensionare s-a marit, barbati - 63 ani, femei - 58 ani
</t>
        </r>
      </text>
    </comment>
    <comment ref="A30" authorId="0" shapeId="0">
      <text>
        <r>
          <rPr>
            <sz val="8"/>
            <color rgb="FF000000"/>
            <rFont val="Tahoma"/>
            <family val="2"/>
          </rPr>
          <t xml:space="preserve">De la 01.01.2019 virsta de pensionare a crescut barbati - 63 ani, femei - 58; date preliminare
</t>
        </r>
      </text>
    </comment>
    <comment ref="H47" authorId="0" shapeId="0">
      <text>
        <r>
          <rPr>
            <sz val="8"/>
            <color rgb="FF000000"/>
            <rFont val="Tahoma"/>
            <family val="2"/>
          </rPr>
          <t xml:space="preserve">Din 01.01.2019 varts de pensionare s-a marit, barbati - 63 ani, femei - 58 ani
</t>
        </r>
      </text>
    </comment>
  </commentList>
</comments>
</file>

<file path=xl/comments2.xml><?xml version="1.0" encoding="utf-8"?>
<comments xmlns="http://schemas.openxmlformats.org/spreadsheetml/2006/main">
  <authors>
    <author>Автор</author>
  </authors>
  <commentList>
    <comment ref="A27" authorId="0" shapeId="0">
      <text>
        <r>
          <rPr>
            <sz val="8"/>
            <color rgb="FF000000"/>
            <rFont val="Tahoma"/>
            <family val="2"/>
          </rPr>
          <t xml:space="preserve">Din 01.01.2019 varts de pensionare s-a marit, barbati - 63 ani, femei - 58 ani
</t>
        </r>
      </text>
    </comment>
  </commentList>
</comments>
</file>

<file path=xl/sharedStrings.xml><?xml version="1.0" encoding="utf-8"?>
<sst xmlns="http://schemas.openxmlformats.org/spreadsheetml/2006/main" count="1915" uniqueCount="412">
  <si>
    <t>MAI</t>
  </si>
  <si>
    <t>BNS</t>
  </si>
  <si>
    <t>BNM</t>
  </si>
  <si>
    <t>Moldsilva</t>
  </si>
  <si>
    <t>Cancelaria de Stat</t>
  </si>
  <si>
    <t>Agenția de Achiziții Publice</t>
  </si>
  <si>
    <t>Ministerul Afacerilor Interne</t>
  </si>
  <si>
    <t>Ministerul Justiției</t>
  </si>
  <si>
    <t>CNA</t>
  </si>
  <si>
    <t>Transparency International Moldova</t>
  </si>
  <si>
    <t>Centrul pentru Jurnalism Independent</t>
  </si>
  <si>
    <t>National</t>
  </si>
  <si>
    <t>Global</t>
  </si>
  <si>
    <t>INDICATOR NAȚIONAL</t>
  </si>
  <si>
    <t>Global ajustat</t>
  </si>
  <si>
    <t xml:space="preserve">Global </t>
  </si>
  <si>
    <t>Agentia Nationala pentru Ocuparea Fortei de Munca</t>
  </si>
  <si>
    <t>Banca Mondială</t>
  </si>
  <si>
    <t>OMS</t>
  </si>
  <si>
    <t>MF</t>
  </si>
  <si>
    <t>MJ</t>
  </si>
  <si>
    <t>statut ocupațional</t>
  </si>
  <si>
    <t>narativ</t>
  </si>
  <si>
    <t>etnie</t>
  </si>
  <si>
    <t>Nivelul de dezagregare</t>
  </si>
  <si>
    <t>Tipul indicatorului</t>
  </si>
  <si>
    <t>Global proxy</t>
  </si>
  <si>
    <t>Narativ</t>
  </si>
  <si>
    <t>Global divizat</t>
  </si>
  <si>
    <t>CNAM</t>
  </si>
  <si>
    <t>Global dublat</t>
  </si>
  <si>
    <t>Narativ dublat</t>
  </si>
  <si>
    <t>(blank)</t>
  </si>
  <si>
    <t>Grand Total</t>
  </si>
  <si>
    <t>(All)</t>
  </si>
  <si>
    <t>Count of Tipul indicatorului</t>
  </si>
  <si>
    <t>Total</t>
  </si>
  <si>
    <t>MADRM</t>
  </si>
  <si>
    <t>MEI</t>
  </si>
  <si>
    <t>MSMPS</t>
  </si>
  <si>
    <t>-</t>
  </si>
  <si>
    <t>moduri de transport</t>
  </si>
  <si>
    <t>baza înregistrării dreptului de proprietate</t>
  </si>
  <si>
    <t>ASP</t>
  </si>
  <si>
    <t>tipul drepturilor asupra terenurilor</t>
  </si>
  <si>
    <t>Clase SE</t>
  </si>
  <si>
    <t>FAO</t>
  </si>
  <si>
    <t>tipul prestaţiei</t>
  </si>
  <si>
    <t>specii rare</t>
  </si>
  <si>
    <t>Categorii de populație cu risc sporit</t>
  </si>
  <si>
    <t>vîrsta capului gospodăriei</t>
  </si>
  <si>
    <t>quintile de bunăstare</t>
  </si>
  <si>
    <t>nivel de studii</t>
  </si>
  <si>
    <t>Agenția Națională pentru Curiculum și Evaluare</t>
  </si>
  <si>
    <t>MECC</t>
  </si>
  <si>
    <t>nivele de educaţie</t>
  </si>
  <si>
    <t>dizabilitate</t>
  </si>
  <si>
    <t>locul producerii</t>
  </si>
  <si>
    <t>studii</t>
  </si>
  <si>
    <t>activități economice</t>
  </si>
  <si>
    <t>tipul de drept patrimonial</t>
  </si>
  <si>
    <t xml:space="preserve"> tipul documentul legal justificator al dreptului</t>
  </si>
  <si>
    <t>tipuri de epurare</t>
  </si>
  <si>
    <t>AIPA</t>
  </si>
  <si>
    <t>sectoare</t>
  </si>
  <si>
    <t>ocupaţii</t>
  </si>
  <si>
    <t>tipuri de conturi</t>
  </si>
  <si>
    <t>mărimea întreprinderilor</t>
  </si>
  <si>
    <t>pe tehnologii</t>
  </si>
  <si>
    <t>CPEDAE</t>
  </si>
  <si>
    <t>sectoare emisie</t>
  </si>
  <si>
    <t>surse de finantare</t>
  </si>
  <si>
    <t>ţări de destinaţie</t>
  </si>
  <si>
    <t>domenii de politici</t>
  </si>
  <si>
    <t>raion/ UAT</t>
  </si>
  <si>
    <t>tipuri de pierderi la infrastructura critică</t>
  </si>
  <si>
    <t>tipuri de infrastructura critică</t>
  </si>
  <si>
    <t>Abrevieri</t>
  </si>
  <si>
    <t>IGSU</t>
  </si>
  <si>
    <t>Biroul National de Statistica</t>
  </si>
  <si>
    <t>AM</t>
  </si>
  <si>
    <t>Agenția de Mediu</t>
  </si>
  <si>
    <t>IPM</t>
  </si>
  <si>
    <t>Inspectoratul pentru Protecția Mediului</t>
  </si>
  <si>
    <t xml:space="preserve"> surse </t>
  </si>
  <si>
    <t>ingrediente</t>
  </si>
  <si>
    <t>clasa de toxicitate</t>
  </si>
  <si>
    <t xml:space="preserve"> tipuri de deșeuri după tipul de activitate economică a producătorului de deșeuri</t>
  </si>
  <si>
    <t xml:space="preserve"> mișcarea deșeurilor</t>
  </si>
  <si>
    <t>Ministerul Educației, Culturii și Cercetării</t>
  </si>
  <si>
    <t>Ministerul Agriculturii, Dezvoltării Regionale și Mediului</t>
  </si>
  <si>
    <t>Ministerul Sănătății, Muncii și Protecției Sociale</t>
  </si>
  <si>
    <t>sub-indicatori</t>
  </si>
  <si>
    <t>Agenția Servicii Publice</t>
  </si>
  <si>
    <t>Inspectoratul General pentru Situatii de Urgenta</t>
  </si>
  <si>
    <t>specii</t>
  </si>
  <si>
    <t>gradul de risc</t>
  </si>
  <si>
    <t>AEE</t>
  </si>
  <si>
    <t>nr. Indicatori</t>
  </si>
  <si>
    <t>curat</t>
  </si>
  <si>
    <t>omisi</t>
  </si>
  <si>
    <t xml:space="preserve">ANSP </t>
  </si>
  <si>
    <t>Banca Națională a Moldovei</t>
  </si>
  <si>
    <t>Casa Națională de Asigurări Sociale</t>
  </si>
  <si>
    <t>CNAS</t>
  </si>
  <si>
    <t>Aurelia</t>
  </si>
  <si>
    <t>ASM</t>
  </si>
  <si>
    <t>Agenția „Apele Moldovei”</t>
  </si>
  <si>
    <t>AAM</t>
  </si>
  <si>
    <t>AAP</t>
  </si>
  <si>
    <t>Agenția de Intervenție și Plăți pentru Agricultură</t>
  </si>
  <si>
    <t>ANCE</t>
  </si>
  <si>
    <t>ANOFM</t>
  </si>
  <si>
    <t>activi</t>
  </si>
  <si>
    <t>ANRCETI</t>
  </si>
  <si>
    <t>Agenția Națională pentru Reglementare în Comunicații Electronice și Tehnologia Informației</t>
  </si>
  <si>
    <t>BM</t>
  </si>
  <si>
    <t>Viorica</t>
  </si>
  <si>
    <t>CS</t>
  </si>
  <si>
    <t>Comisia Electorală Centrală</t>
  </si>
  <si>
    <t>CEC</t>
  </si>
  <si>
    <t>CJI</t>
  </si>
  <si>
    <t>Centrul Național Anticorupție</t>
  </si>
  <si>
    <t>Ministerul Afacerilor Externe și Integrării Europene</t>
  </si>
  <si>
    <t>MAEIE</t>
  </si>
  <si>
    <t>Ministerul Economiei și Infrastructurii</t>
  </si>
  <si>
    <t>Ministerul Finanțelor</t>
  </si>
  <si>
    <t>irelevant</t>
  </si>
  <si>
    <t>Agenţia „Moldsilva" </t>
  </si>
  <si>
    <t>OAP</t>
  </si>
  <si>
    <t>Oficiul Schimbarea Climei</t>
  </si>
  <si>
    <t>OSC</t>
  </si>
  <si>
    <t>Organizația Mondială a Sănătății</t>
  </si>
  <si>
    <t xml:space="preserve">Secretariatul Comisiei naționale pentru schimbări climatice </t>
  </si>
  <si>
    <t>CNSC</t>
  </si>
  <si>
    <t>TIM</t>
  </si>
  <si>
    <t>CNAJGS</t>
  </si>
  <si>
    <t>Consiliul pentru prevenirea și eliminarea discriminării și asigurarea egalității</t>
  </si>
  <si>
    <t>ITU</t>
  </si>
  <si>
    <t>International Telecommunication Union</t>
  </si>
  <si>
    <t>lipsa MG</t>
  </si>
  <si>
    <t>statut socio-economic</t>
  </si>
  <si>
    <t>tip de utilizare</t>
  </si>
  <si>
    <t>tipuri de combustibil</t>
  </si>
  <si>
    <t>Nivelul de instruire a capului gospodăriei</t>
  </si>
  <si>
    <t>etnia capului gospodăriei</t>
  </si>
  <si>
    <t>tipuri de pierderi</t>
  </si>
  <si>
    <t>grupe de vârstă a victimei, ani</t>
  </si>
  <si>
    <t>grupe de vârstă a agresorului, ani</t>
  </si>
  <si>
    <t>mijloace de săvîrșire</t>
  </si>
  <si>
    <t>contextul/ motivul</t>
  </si>
  <si>
    <t>tipuri infracțiuni</t>
  </si>
  <si>
    <t>forme de violență</t>
  </si>
  <si>
    <t>tipuri de infracțiuni</t>
  </si>
  <si>
    <t>context migrațional</t>
  </si>
  <si>
    <t>cetățenie</t>
  </si>
  <si>
    <t>starea civilă</t>
  </si>
  <si>
    <t>tipul de cooperare</t>
  </si>
  <si>
    <t>drepturile copilului</t>
  </si>
  <si>
    <t>dreptul lezat</t>
  </si>
  <si>
    <t>categorii de petiționari</t>
  </si>
  <si>
    <t>viteze</t>
  </si>
  <si>
    <t>regiuni geografice</t>
  </si>
  <si>
    <t>organul solicitant</t>
  </si>
  <si>
    <t>baza legală</t>
  </si>
  <si>
    <t>SCA</t>
  </si>
  <si>
    <t xml:space="preserve">Subcomitetul pentru Acreditare (SCA) al (GANHR) </t>
  </si>
  <si>
    <t>durata aflării în arest</t>
  </si>
  <si>
    <t>Organizația pentru Alimentație și Agricultură a Națiunilor Unite</t>
  </si>
  <si>
    <t>Academia de Ştiinţe a Republicii Moldova</t>
  </si>
  <si>
    <t>Agenția pentru Eficiență Energetică</t>
  </si>
  <si>
    <t>Agenția Națională pentru Sănătate Publică</t>
  </si>
  <si>
    <t>Academia de Știință a Republicii Moldova</t>
  </si>
  <si>
    <t>Agenția Națională pentru Curriculum și Evaluare</t>
  </si>
  <si>
    <t>Consiliul Național pentru Asistență Juridică Garantată de Stat</t>
  </si>
  <si>
    <t>Oficiul Avocatului Poporului</t>
  </si>
  <si>
    <t>nu sunt metadatele globale</t>
  </si>
  <si>
    <t>15.7.1.1. omis ???</t>
  </si>
  <si>
    <t>Irelevant</t>
  </si>
  <si>
    <t>Compania Națională de Asigurări în Medicină</t>
  </si>
  <si>
    <t>UN-Habitat</t>
  </si>
  <si>
    <t>de scris - In lipsa metadatelor globale solicitam sa definiti indicatorul</t>
  </si>
  <si>
    <t>De scris - In lipsa metadatelor globale solicitam sa definiti indicatorul, care info este disponibila</t>
  </si>
  <si>
    <t>un rind gol cu MADRM</t>
  </si>
  <si>
    <t xml:space="preserve">criterii de discriminare </t>
  </si>
  <si>
    <t xml:space="preserve">grupe de vîrste </t>
  </si>
  <si>
    <t>caracteristicile persoanelor care au discriminat</t>
  </si>
  <si>
    <t xml:space="preserve">entități în care au fost discriminați </t>
  </si>
  <si>
    <t>sexul petiționarului</t>
  </si>
  <si>
    <t>2014</t>
  </si>
  <si>
    <t>2015</t>
  </si>
  <si>
    <t>2016</t>
  </si>
  <si>
    <t>2017</t>
  </si>
  <si>
    <t>2018</t>
  </si>
  <si>
    <t>Ambele sexe</t>
  </si>
  <si>
    <t>Barbati</t>
  </si>
  <si>
    <t>Femei</t>
  </si>
  <si>
    <t xml:space="preserve">urbe </t>
  </si>
  <si>
    <t>Total pe tara</t>
  </si>
  <si>
    <t>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</si>
  <si>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</si>
  <si>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</si>
  <si>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</si>
  <si>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</si>
  <si>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</si>
  <si>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</si>
  <si>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</si>
  <si>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</si>
  <si>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</si>
  <si>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</si>
  <si>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</si>
  <si>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</si>
  <si>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</si>
  <si>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</si>
  <si>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</si>
  <si>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</si>
  <si>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</si>
  <si>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</si>
  <si>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</si>
  <si>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</si>
  <si>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</si>
  <si>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</si>
  <si>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</si>
  <si>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</si>
  <si>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</si>
  <si>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</si>
  <si>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</si>
  <si>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</si>
  <si>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</si>
  <si>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</si>
  <si>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</si>
  <si>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</si>
  <si>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</si>
  <si>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</si>
  <si>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</si>
  <si>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</si>
  <si>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</si>
  <si>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</si>
  <si>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</si>
  <si>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</si>
  <si>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</si>
  <si>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</si>
  <si>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</si>
  <si>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</si>
  <si>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</si>
  <si>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</si>
  <si>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</si>
  <si>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</si>
  <si>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</si>
  <si>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</si>
  <si>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</si>
  <si>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</si>
  <si>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</si>
  <si>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</si>
  <si>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</si>
  <si>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</si>
  <si>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</si>
  <si>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</si>
  <si>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</si>
  <si>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</si>
  <si>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</si>
  <si>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</si>
  <si>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</si>
  <si>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</si>
  <si>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</si>
  <si>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</si>
  <si>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</si>
  <si>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</si>
  <si>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</si>
  <si>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</si>
  <si>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</si>
  <si>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</si>
  <si>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</si>
  <si>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</si>
  <si>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</si>
  <si>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</si>
  <si>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</si>
  <si>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</si>
  <si>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</si>
  <si>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</si>
  <si>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</si>
  <si>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</si>
  <si>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</si>
  <si>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</si>
  <si>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 si peste</t>
  </si>
  <si>
    <t>18 ani si peste</t>
  </si>
  <si>
    <t>quintile pe cheltuielile de consum</t>
  </si>
  <si>
    <t xml:space="preserve">tipul gospodăriei </t>
  </si>
  <si>
    <t>formă de violență</t>
  </si>
  <si>
    <t>statut de beneficiar - cetățean străin</t>
  </si>
  <si>
    <t>tipul asistenței calificate</t>
  </si>
  <si>
    <t>Asistența primară</t>
  </si>
  <si>
    <t>Urban</t>
  </si>
  <si>
    <t>Rural</t>
  </si>
  <si>
    <t>Mortale, total</t>
  </si>
  <si>
    <t>Nemortale, total</t>
  </si>
  <si>
    <t>pe nivele</t>
  </si>
  <si>
    <t>medii de resedinta</t>
  </si>
  <si>
    <t>Specialități</t>
  </si>
  <si>
    <t>sexul capului gospodăriei</t>
  </si>
  <si>
    <t>grupuri de populație</t>
  </si>
  <si>
    <t xml:space="preserve"> </t>
  </si>
  <si>
    <t>Sexe</t>
  </si>
  <si>
    <t>forme de proprietate</t>
  </si>
  <si>
    <r>
      <t>tipuri ecosisteme</t>
    </r>
    <r>
      <rPr>
        <sz val="10"/>
        <color rgb="FF0066FF"/>
        <rFont val="Arial Narrow"/>
        <family val="2"/>
      </rPr>
      <t xml:space="preserve"> </t>
    </r>
  </si>
  <si>
    <t>tipuri de energie</t>
  </si>
  <si>
    <t>asigurati, populația stabilă</t>
  </si>
  <si>
    <t>asigurati, cu reședință obișnuită</t>
  </si>
  <si>
    <t>neasigurati, populația stabilă</t>
  </si>
  <si>
    <t>neasigurati, cu reședință obișnuită</t>
  </si>
  <si>
    <t>Numarul mediu al populatiei stabile pe Ani, Virste, Medii si Sexe</t>
  </si>
  <si>
    <t>2010</t>
  </si>
  <si>
    <t>2011</t>
  </si>
  <si>
    <t>2012</t>
  </si>
  <si>
    <t>2013</t>
  </si>
  <si>
    <t>Incepind cu anul 1997 - fara populatia din partea stinga a Nistrului si mun. Bender</t>
  </si>
  <si>
    <t>Sursa:</t>
  </si>
  <si>
    <t>Informatie de contact:</t>
  </si>
  <si>
    <t xml:space="preserve">Directia statistica populatiei si migratiei, </t>
  </si>
  <si>
    <t>tel. 0 22 40 31 08,  0 22 40 31 10, nina.cesnocova@statistica.gov.md</t>
  </si>
  <si>
    <t>Drept de autor</t>
  </si>
  <si>
    <t>Unitatea de masura:</t>
  </si>
  <si>
    <t>persoane</t>
  </si>
  <si>
    <t>copii 0-2 ani, obisnuita</t>
  </si>
  <si>
    <t>copii 0-2 ani, stabila</t>
  </si>
  <si>
    <t>Numar mediu al populatiei cu resedinta obisnuita</t>
  </si>
  <si>
    <t xml:space="preserve">nivel instituti publice </t>
  </si>
  <si>
    <t>grupe de mărfuri (NCM şi CSCI)</t>
  </si>
  <si>
    <t>0-17 ani</t>
  </si>
  <si>
    <t>Grupe de virsta- total</t>
  </si>
  <si>
    <t>Sub virsta apta de munca (0-15 ani)</t>
  </si>
  <si>
    <t>Virsta apta de munca (16-56/61 ani)</t>
  </si>
  <si>
    <t>Peste virsta apta de munca (57/62+ ani)</t>
  </si>
  <si>
    <t>Tipuri de vaccin</t>
  </si>
  <si>
    <t>pe grupuri principale (includeți dezagregările disponibile)</t>
  </si>
  <si>
    <t>Persoane cu dizabilități</t>
  </si>
  <si>
    <t>Total, 15-29 ani</t>
  </si>
  <si>
    <t>Total, 15-34 ani</t>
  </si>
  <si>
    <t>Regiuni statistice</t>
  </si>
  <si>
    <t xml:space="preserve">țările de exploatre </t>
  </si>
  <si>
    <t>tipuri de venituri</t>
  </si>
  <si>
    <t xml:space="preserve">sectoare ale produselor </t>
  </si>
  <si>
    <t>grupe de persoane</t>
  </si>
  <si>
    <t xml:space="preserve">forme de exploatre </t>
  </si>
  <si>
    <t>forma de discriminare</t>
  </si>
  <si>
    <t xml:space="preserve">domenii de discriminare </t>
  </si>
  <si>
    <t>cu resedinta obisnuita</t>
  </si>
  <si>
    <t>populatia stabila</t>
  </si>
  <si>
    <t>Produsul intern brut si valoarea adaugata bruta, CAEM Rev.2 pe Activitati economice, Ani si Preturi</t>
  </si>
  <si>
    <t>Preturi curente</t>
  </si>
  <si>
    <t>Produsul intern brut</t>
  </si>
  <si>
    <t>cazuri</t>
  </si>
  <si>
    <t>2019*</t>
  </si>
  <si>
    <t>ani</t>
  </si>
  <si>
    <t>Vârsta</t>
  </si>
  <si>
    <t>Tabel 1. Accidents at work, by sex, 2016-2019</t>
  </si>
  <si>
    <t>Fatal accident rate</t>
  </si>
  <si>
    <t>Immortal work accident rate</t>
  </si>
  <si>
    <t>Men</t>
  </si>
  <si>
    <t>Women</t>
  </si>
  <si>
    <t>Source: National Bureau of Statistics</t>
  </si>
  <si>
    <t>Tabel 2. Suicides, by sex, 2016-1019</t>
  </si>
  <si>
    <t>* provisional data</t>
  </si>
  <si>
    <t>Source: National Agency for Public Health</t>
  </si>
  <si>
    <t>cases</t>
  </si>
  <si>
    <t>per 100,000 employees</t>
  </si>
  <si>
    <t>Table 3. Disability pensioners due to an occupational disease or an accident at work, by type of disability, 2016-2019</t>
  </si>
  <si>
    <t>including working</t>
  </si>
  <si>
    <t>Severe</t>
  </si>
  <si>
    <t>Accentuated</t>
  </si>
  <si>
    <t>Average</t>
  </si>
  <si>
    <t>persons</t>
  </si>
  <si>
    <t>Source: National Social Insurance House</t>
  </si>
  <si>
    <t>Table 4. Disability pensioners due to an occupational disease or an accident at work, by sex and age groups, 2016-2019</t>
  </si>
  <si>
    <t>16-29 years</t>
  </si>
  <si>
    <t>30-54 years</t>
  </si>
  <si>
    <t>55-64 years</t>
  </si>
  <si>
    <t>65 years and over</t>
  </si>
  <si>
    <t>Work accident</t>
  </si>
  <si>
    <t>Occupational disease</t>
  </si>
  <si>
    <t>Table 5. Life expectancy at birth, by sex, 2016-2019</t>
  </si>
  <si>
    <t>*provisional data</t>
  </si>
  <si>
    <t>Table 6. Pregnancy interruptions, by age groups, 2016-2019</t>
  </si>
  <si>
    <t>1000 women</t>
  </si>
  <si>
    <t>up to 15 years</t>
  </si>
  <si>
    <t>15-19 years</t>
  </si>
  <si>
    <t>20-34 years</t>
  </si>
  <si>
    <t>35 years and over</t>
  </si>
  <si>
    <t>* The data are not comparable with previous years, as the Household Budget Survey methodology has been changed.</t>
  </si>
  <si>
    <t>Source: Public Services Agency</t>
  </si>
  <si>
    <t>Table 7. Number of live births to mothers under 19 years of age, 2016-2019</t>
  </si>
  <si>
    <t>16 years</t>
  </si>
  <si>
    <t>17 years</t>
  </si>
  <si>
    <t>18 years</t>
  </si>
  <si>
    <t>19 years</t>
  </si>
  <si>
    <t>up to 16 years</t>
  </si>
  <si>
    <t>Table 8. Infant mortality, by sex, 2016-1019</t>
  </si>
  <si>
    <t>deaths per 1,000 live births</t>
  </si>
  <si>
    <t>Girls</t>
  </si>
  <si>
    <t>Boys</t>
  </si>
  <si>
    <t>Table 9. Maternal mortality, 2016-1019</t>
  </si>
  <si>
    <t>deaths per 100,000 live births</t>
  </si>
  <si>
    <t>Table 10. Poverty indicators, 2016-2018</t>
  </si>
  <si>
    <t>Relative poverty line (defined as 60% of median income per adult-equivalent), lei</t>
  </si>
  <si>
    <t>Proportion of people at risk of relative poverty,%</t>
  </si>
  <si>
    <t>Proportion of children (0-17 years) at risk of relative poverty,%</t>
  </si>
  <si>
    <t>Absolute poverty line (lei)</t>
  </si>
  <si>
    <t>Proportion of people below the absolute poverty line,%</t>
  </si>
  <si>
    <t>Proportion of children (0-17 years) below the absolute poverty line,%</t>
  </si>
  <si>
    <t>Extreme poverty line (lei)</t>
  </si>
  <si>
    <t>Proportion of people below the extreme poverty line,%</t>
  </si>
  <si>
    <t>Proportion of children (0-17 years) below the extreme poverty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</si>
</sst>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0.0"/>
  </numFmts>
  <fonts count="34">
    <font>
      <sz val="11"/>
      <color theme="1"/>
      <name val="Calibri"/>
      <family val="2"/>
      <scheme val="minor"/>
    </font>
    <font>
      <sz val="10"/>
      <name val="Arial Cyr"/>
      <charset val="204"/>
    </font>
    <font>
      <sz val="10"/>
      <name val="Calibri"/>
      <family val="2"/>
      <charset val="204"/>
    </font>
    <font>
      <b/>
      <sz val="10"/>
      <name val="Calibri"/>
      <family val="2"/>
      <charset val="204"/>
    </font>
    <font>
      <sz val="11"/>
      <color theme="1"/>
      <name val="Calibri"/>
      <family val="2"/>
      <scheme val="minor"/>
    </font>
    <font>
      <sz val="11"/>
      <color rgb="FF000000"/>
      <name val="Calibri"/>
      <family val="2"/>
      <charset val="204"/>
    </font>
    <font>
      <sz val="10"/>
      <name val="Calibri"/>
      <family val="2"/>
      <charset val="204"/>
      <scheme val="minor"/>
    </font>
    <font>
      <sz val="11"/>
      <color rgb="FF000000"/>
      <name val="Calibri"/>
      <family val="2"/>
    </font>
    <font>
      <sz val="11"/>
      <color rgb="FF222222"/>
      <name val="Arial"/>
      <family val="2"/>
    </font>
    <font>
      <b/>
      <sz val="11"/>
      <color theme="1"/>
      <name val="Calibri"/>
      <family val="2"/>
      <scheme val="minor"/>
    </font>
    <font>
      <u/>
      <sz val="11"/>
      <color theme="10"/>
      <name val="Calibri"/>
      <family val="2"/>
      <scheme val="minor"/>
    </font>
    <font>
      <b/>
      <sz val="11"/>
      <color rgb="FF000000"/>
      <name val="Calibri"/>
      <family val="2"/>
    </font>
    <font>
      <u/>
      <sz val="11"/>
      <color theme="10"/>
      <name val="Calibri"/>
      <family val="2"/>
      <charset val="204"/>
    </font>
    <font>
      <sz val="12"/>
      <name val="Arial Narrow"/>
      <family val="2"/>
      <charset val="204"/>
    </font>
    <font>
      <sz val="10"/>
      <color rgb="FF0066FF"/>
      <name val="Arial Narrow"/>
      <family val="2"/>
    </font>
    <font>
      <sz val="8"/>
      <color rgb="FF000000"/>
      <name val="Tahoma"/>
      <family val="2"/>
    </font>
    <font>
      <b/>
      <sz val="10"/>
      <color rgb="FF000000"/>
      <name val="Calibri"/>
      <family val="2"/>
    </font>
    <font>
      <sz val="10"/>
      <color rgb="FF000000"/>
      <name val="Calibri"/>
      <family val="2"/>
    </font>
    <font>
      <b/>
      <sz val="14"/>
      <color rgb="FF000000"/>
      <name val="Calibri"/>
      <family val="2"/>
    </font>
    <font>
      <sz val="11"/>
      <name val="Calibri"/>
      <family val="2"/>
    </font>
    <font>
      <sz val="12"/>
      <color theme="1"/>
      <name val="Calibri"/>
      <family val="2"/>
      <scheme val="minor"/>
    </font>
    <font>
      <sz val="12"/>
      <name val="Calibri"/>
      <family val="2"/>
      <charset val="204"/>
    </font>
    <font>
      <b/>
      <sz val="12"/>
      <name val="Arial Narrow"/>
      <family val="2"/>
    </font>
    <font>
      <sz val="12"/>
      <name val="Arial Narrow"/>
      <family val="2"/>
    </font>
    <font>
      <sz val="12"/>
      <color theme="1"/>
      <name val="Arial Narrow"/>
      <family val="2"/>
      <charset val="204"/>
    </font>
    <font>
      <sz val="12"/>
      <color rgb="FF000000"/>
      <name val="Arial Narrow"/>
      <family val="2"/>
      <charset val="204"/>
    </font>
    <font>
      <sz val="11"/>
      <color theme="1"/>
      <name val="Arial Narrow"/>
      <family val="2"/>
      <charset val="204"/>
    </font>
    <font>
      <b/>
      <sz val="12"/>
      <name val="Arial Narrow"/>
      <family val="2"/>
      <charset val="204"/>
    </font>
    <font>
      <b/>
      <sz val="10"/>
      <name val="Arial Narrow"/>
      <family val="2"/>
      <charset val="204"/>
    </font>
    <font>
      <b/>
      <sz val="12"/>
      <color theme="1"/>
      <name val="Arial Narrow"/>
      <family val="2"/>
      <charset val="204"/>
    </font>
    <font>
      <b/>
      <sz val="10"/>
      <color theme="1"/>
      <name val="Arial"/>
      <family val="2"/>
      <charset val="204"/>
    </font>
    <font>
      <sz val="8"/>
      <color theme="1"/>
      <name val="Arial"/>
      <family val="2"/>
      <charset val="204"/>
    </font>
    <font>
      <sz val="10"/>
      <name val="Aril"/>
      <charset val="204"/>
    </font>
    <font>
      <sz val="10"/>
      <name val="Arial Narrow"/>
      <family val="2"/>
      <charset val="204"/>
    </font>
  </fonts>
  <fills count="15">
    <fill>
      <patternFill patternType="none"/>
    </fill>
    <fill>
      <patternFill patternType="gray125"/>
    </fill>
    <fill>
      <patternFill patternType="solid">
        <fgColor rgb="FFE2F0D9"/>
        <bgColor rgb="FFDEEBF7"/>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6">
    <xf numFmtId="0" fontId="0" fillId="0" borderId="0"/>
    <xf numFmtId="0" fontId="1" fillId="0" borderId="0"/>
    <xf numFmtId="0" fontId="5" fillId="2" borderId="0" applyBorder="0" applyProtection="0"/>
    <xf numFmtId="0" fontId="7" fillId="0" borderId="0" applyNumberFormat="0" applyBorder="0" applyAlignment="0"/>
    <xf numFmtId="0" fontId="5" fillId="0" borderId="0"/>
    <xf numFmtId="0" fontId="7" fillId="0" borderId="0"/>
    <xf numFmtId="0" fontId="4" fillId="0" borderId="0"/>
    <xf numFmtId="164" fontId="4" fillId="0" borderId="0" applyFont="0" applyFill="0" applyBorder="0" applyAlignment="0" applyProtection="0"/>
    <xf numFmtId="0" fontId="10" fillId="0" borderId="0" applyNumberFormat="0" applyFill="0" applyBorder="0" applyAlignment="0" applyProtection="0"/>
    <xf numFmtId="0" fontId="5" fillId="0" borderId="0"/>
    <xf numFmtId="0" fontId="12" fillId="0" borderId="0" applyNumberFormat="0" applyFill="0" applyBorder="0" applyAlignment="0" applyProtection="0"/>
    <xf numFmtId="0" fontId="5" fillId="0" borderId="0"/>
    <xf numFmtId="0" fontId="5" fillId="0" borderId="0"/>
    <xf numFmtId="0" fontId="7" fillId="0" borderId="0"/>
    <xf numFmtId="0" fontId="5" fillId="0" borderId="0"/>
    <xf numFmtId="0" fontId="19" fillId="0" borderId="0"/>
  </cellStyleXfs>
  <cellXfs count="136">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xf numFmtId="0" fontId="6" fillId="0" borderId="0" xfId="0" applyFont="1" applyFill="1" applyBorder="1" applyAlignment="1">
      <alignment horizontal="left" vertical="center"/>
    </xf>
    <xf numFmtId="0" fontId="0" fillId="0" borderId="2" xfId="0" applyBorder="1"/>
    <xf numFmtId="0" fontId="0" fillId="0" borderId="3" xfId="0" applyBorder="1"/>
    <xf numFmtId="0" fontId="0" fillId="0" borderId="4" xfId="0" applyBorder="1"/>
    <xf numFmtId="0" fontId="0" fillId="0" borderId="6" xfId="0" applyNumberFormat="1" applyBorder="1"/>
    <xf numFmtId="0" fontId="0" fillId="0" borderId="7" xfId="0" applyNumberFormat="1" applyBorder="1"/>
    <xf numFmtId="0" fontId="0" fillId="0" borderId="5" xfId="0" applyNumberFormat="1" applyBorder="1"/>
    <xf numFmtId="0" fontId="0" fillId="3" borderId="3" xfId="0" applyFill="1" applyBorder="1"/>
    <xf numFmtId="0" fontId="0" fillId="3" borderId="7" xfId="0" applyNumberFormat="1" applyFill="1" applyBorder="1"/>
    <xf numFmtId="0" fontId="0" fillId="0" borderId="8" xfId="0" pivotButton="1" applyBorder="1"/>
    <xf numFmtId="0" fontId="0" fillId="0" borderId="9" xfId="0" applyBorder="1"/>
    <xf numFmtId="0" fontId="0" fillId="0" borderId="10" xfId="0" applyBorder="1"/>
    <xf numFmtId="0" fontId="0" fillId="0" borderId="11" xfId="0" applyBorder="1"/>
    <xf numFmtId="0" fontId="0" fillId="0" borderId="8" xfId="0" applyBorder="1"/>
    <xf numFmtId="0" fontId="0" fillId="0" borderId="12" xfId="0" applyBorder="1"/>
    <xf numFmtId="0" fontId="0" fillId="0" borderId="13" xfId="0" applyBorder="1"/>
    <xf numFmtId="0" fontId="0" fillId="0" borderId="14" xfId="0" applyBorder="1"/>
    <xf numFmtId="0" fontId="0" fillId="0" borderId="14" xfId="0" applyNumberFormat="1" applyBorder="1"/>
    <xf numFmtId="0" fontId="0" fillId="0" borderId="15" xfId="0" applyNumberFormat="1" applyBorder="1"/>
    <xf numFmtId="0" fontId="0" fillId="0" borderId="16" xfId="0" applyNumberFormat="1" applyBorder="1"/>
    <xf numFmtId="0" fontId="0" fillId="0" borderId="16" xfId="0" pivotButton="1" applyBorder="1"/>
    <xf numFmtId="0" fontId="0" fillId="0" borderId="16" xfId="0" applyBorder="1"/>
    <xf numFmtId="0" fontId="2" fillId="0" borderId="0" xfId="0" applyFont="1" applyFill="1" applyBorder="1" applyAlignment="1">
      <alignment vertical="center"/>
    </xf>
    <xf numFmtId="0" fontId="0" fillId="0" borderId="1" xfId="0" applyBorder="1"/>
    <xf numFmtId="0" fontId="0" fillId="0" borderId="1" xfId="0" applyFill="1" applyBorder="1"/>
    <xf numFmtId="0" fontId="0" fillId="0" borderId="1" xfId="0" applyBorder="1" applyAlignment="1">
      <alignment wrapText="1"/>
    </xf>
    <xf numFmtId="0" fontId="0" fillId="3" borderId="1" xfId="0" applyFill="1" applyBorder="1"/>
    <xf numFmtId="0" fontId="0" fillId="5" borderId="1" xfId="0" applyFill="1" applyBorder="1"/>
    <xf numFmtId="0" fontId="0" fillId="6" borderId="1" xfId="0" applyFill="1" applyBorder="1"/>
    <xf numFmtId="0" fontId="8" fillId="0" borderId="1" xfId="0" applyFont="1" applyBorder="1"/>
    <xf numFmtId="0" fontId="0" fillId="0" borderId="0" xfId="0" applyBorder="1"/>
    <xf numFmtId="0" fontId="0" fillId="3" borderId="1" xfId="0" applyFill="1" applyBorder="1" applyAlignment="1">
      <alignment wrapText="1"/>
    </xf>
    <xf numFmtId="0" fontId="0" fillId="3" borderId="0" xfId="0" applyFill="1"/>
    <xf numFmtId="0" fontId="0" fillId="7" borderId="1" xfId="0" applyFill="1" applyBorder="1"/>
    <xf numFmtId="0" fontId="0" fillId="8" borderId="1" xfId="0" applyFill="1" applyBorder="1"/>
    <xf numFmtId="0" fontId="0" fillId="4" borderId="0" xfId="0" applyFill="1"/>
    <xf numFmtId="0" fontId="0" fillId="9" borderId="1" xfId="0" applyFill="1" applyBorder="1"/>
    <xf numFmtId="0" fontId="9" fillId="0" borderId="0" xfId="0" applyFont="1"/>
    <xf numFmtId="0" fontId="0" fillId="0" borderId="0" xfId="0"/>
    <xf numFmtId="0" fontId="0" fillId="11" borderId="1" xfId="0" applyFill="1" applyBorder="1"/>
    <xf numFmtId="0" fontId="0" fillId="0" borderId="0" xfId="0" applyFill="1" applyProtection="1"/>
    <xf numFmtId="0" fontId="11" fillId="0" borderId="0" xfId="0" applyFont="1" applyFill="1" applyProtection="1"/>
    <xf numFmtId="0" fontId="7" fillId="0" borderId="0" xfId="3" applyFill="1" applyProtection="1"/>
    <xf numFmtId="0" fontId="11" fillId="0" borderId="0" xfId="3" applyFont="1" applyFill="1" applyProtection="1"/>
    <xf numFmtId="0" fontId="13" fillId="0" borderId="0" xfId="0" applyFont="1" applyFill="1" applyBorder="1" applyAlignment="1">
      <alignment vertical="top"/>
    </xf>
    <xf numFmtId="0" fontId="7" fillId="0" borderId="0" xfId="3" applyFill="1" applyProtection="1"/>
    <xf numFmtId="0" fontId="11" fillId="0" borderId="0" xfId="3" applyFont="1" applyFill="1" applyProtection="1"/>
    <xf numFmtId="0" fontId="7" fillId="0" borderId="0" xfId="3" applyFill="1" applyAlignment="1" applyProtection="1">
      <alignment wrapText="1"/>
    </xf>
    <xf numFmtId="0" fontId="0" fillId="0" borderId="0" xfId="0" applyFill="1"/>
    <xf numFmtId="1" fontId="0" fillId="0" borderId="0" xfId="0" applyNumberFormat="1"/>
    <xf numFmtId="0" fontId="0" fillId="0" borderId="0" xfId="0" applyFill="1" applyAlignment="1" applyProtection="1">
      <alignment wrapText="1"/>
    </xf>
    <xf numFmtId="0" fontId="11" fillId="0" borderId="0" xfId="0" applyFont="1" applyFill="1" applyAlignment="1" applyProtection="1">
      <alignment wrapText="1"/>
    </xf>
    <xf numFmtId="0" fontId="9" fillId="0" borderId="0" xfId="0" applyFont="1" applyAlignment="1"/>
    <xf numFmtId="0" fontId="0" fillId="0" borderId="0" xfId="0" applyFill="1" applyAlignment="1" applyProtection="1"/>
    <xf numFmtId="0" fontId="11" fillId="0" borderId="0" xfId="0" applyFont="1" applyFill="1" applyAlignment="1" applyProtection="1"/>
    <xf numFmtId="0" fontId="0" fillId="0" borderId="0" xfId="0" applyAlignment="1"/>
    <xf numFmtId="0" fontId="11" fillId="0" borderId="0" xfId="3" applyFont="1" applyFill="1" applyAlignment="1" applyProtection="1"/>
    <xf numFmtId="0" fontId="7" fillId="0" borderId="0" xfId="3" applyFill="1" applyAlignment="1" applyProtection="1"/>
    <xf numFmtId="0" fontId="9" fillId="12" borderId="1" xfId="0" applyFont="1" applyFill="1" applyBorder="1"/>
    <xf numFmtId="1" fontId="0" fillId="0" borderId="0" xfId="0" applyNumberFormat="1" applyFill="1" applyProtection="1"/>
    <xf numFmtId="0" fontId="16" fillId="0" borderId="0" xfId="0" applyFont="1" applyFill="1" applyProtection="1"/>
    <xf numFmtId="0" fontId="17" fillId="0" borderId="0" xfId="0" applyFont="1" applyFill="1" applyProtection="1"/>
    <xf numFmtId="1" fontId="17" fillId="0" borderId="0" xfId="0" applyNumberFormat="1" applyFont="1" applyFill="1" applyProtection="1"/>
    <xf numFmtId="0" fontId="7" fillId="0" borderId="0" xfId="3" applyFill="1" applyProtection="1"/>
    <xf numFmtId="0" fontId="18" fillId="0" borderId="0" xfId="3" applyFont="1" applyFill="1" applyProtection="1"/>
    <xf numFmtId="0" fontId="11" fillId="0" borderId="0" xfId="3" applyFont="1" applyFill="1" applyProtection="1"/>
    <xf numFmtId="9" fontId="0" fillId="0" borderId="0" xfId="0" applyNumberFormat="1"/>
    <xf numFmtId="0" fontId="20" fillId="0" borderId="0" xfId="0" applyFont="1"/>
    <xf numFmtId="0" fontId="20" fillId="0" borderId="0" xfId="0" applyFont="1" applyAlignment="1">
      <alignment wrapText="1"/>
    </xf>
    <xf numFmtId="0" fontId="20" fillId="0" borderId="0" xfId="0" applyFont="1" applyAlignment="1">
      <alignment vertical="center"/>
    </xf>
    <xf numFmtId="0" fontId="21" fillId="0" borderId="0" xfId="0" applyFont="1" applyFill="1" applyBorder="1" applyAlignment="1">
      <alignment vertical="center"/>
    </xf>
    <xf numFmtId="0" fontId="21" fillId="0" borderId="0" xfId="0" applyFont="1" applyFill="1" applyBorder="1"/>
    <xf numFmtId="0" fontId="22" fillId="10" borderId="1" xfId="0" applyFont="1" applyFill="1" applyBorder="1" applyAlignment="1">
      <alignment vertical="top" wrapText="1"/>
    </xf>
    <xf numFmtId="0" fontId="23" fillId="13" borderId="1" xfId="0" applyFont="1" applyFill="1" applyBorder="1" applyAlignment="1">
      <alignment vertical="top" wrapText="1"/>
    </xf>
    <xf numFmtId="165" fontId="23" fillId="13" borderId="1" xfId="0" applyNumberFormat="1" applyFont="1" applyFill="1" applyBorder="1" applyAlignment="1">
      <alignment vertical="top"/>
    </xf>
    <xf numFmtId="0" fontId="23" fillId="13" borderId="1" xfId="0" applyFont="1" applyFill="1" applyBorder="1" applyAlignment="1">
      <alignment horizontal="left" vertical="top" wrapText="1"/>
    </xf>
    <xf numFmtId="165" fontId="23" fillId="13" borderId="1" xfId="0" applyNumberFormat="1" applyFont="1" applyFill="1" applyBorder="1" applyAlignment="1">
      <alignment horizontal="right" vertical="top"/>
    </xf>
    <xf numFmtId="0" fontId="13" fillId="0" borderId="1" xfId="0" applyFont="1" applyFill="1" applyBorder="1" applyAlignment="1">
      <alignment vertical="top"/>
    </xf>
    <xf numFmtId="0" fontId="22" fillId="10" borderId="1" xfId="0" applyFont="1" applyFill="1" applyBorder="1" applyAlignment="1">
      <alignment horizontal="center" vertical="center" wrapText="1"/>
    </xf>
    <xf numFmtId="0" fontId="13" fillId="13" borderId="1" xfId="0" applyFont="1" applyFill="1" applyBorder="1" applyAlignment="1">
      <alignment vertical="top" wrapText="1"/>
    </xf>
    <xf numFmtId="3" fontId="13" fillId="0" borderId="1" xfId="0" applyNumberFormat="1" applyFont="1" applyFill="1" applyBorder="1"/>
    <xf numFmtId="0" fontId="13" fillId="13" borderId="1" xfId="0" applyNumberFormat="1" applyFont="1" applyFill="1" applyBorder="1" applyAlignment="1">
      <alignment vertical="top" wrapText="1"/>
    </xf>
    <xf numFmtId="3" fontId="24" fillId="0" borderId="1" xfId="0" applyNumberFormat="1" applyFont="1" applyBorder="1"/>
    <xf numFmtId="3" fontId="13" fillId="0" borderId="1" xfId="0" applyNumberFormat="1" applyFont="1" applyFill="1" applyBorder="1" applyAlignment="1">
      <alignment vertical="center"/>
    </xf>
    <xf numFmtId="0" fontId="13" fillId="13" borderId="1" xfId="0" applyNumberFormat="1" applyFont="1" applyFill="1" applyBorder="1" applyAlignment="1">
      <alignment horizontal="left" vertical="top" wrapText="1" indent="2"/>
    </xf>
    <xf numFmtId="3" fontId="13" fillId="0" borderId="1" xfId="0" applyNumberFormat="1" applyFont="1" applyFill="1" applyBorder="1" applyAlignment="1">
      <alignment horizontal="right" vertical="center"/>
    </xf>
    <xf numFmtId="166" fontId="24" fillId="0" borderId="1" xfId="0" applyNumberFormat="1" applyFont="1" applyBorder="1"/>
    <xf numFmtId="166" fontId="13" fillId="0" borderId="1" xfId="0" applyNumberFormat="1" applyFont="1" applyFill="1" applyBorder="1" applyAlignment="1">
      <alignment vertical="center"/>
    </xf>
    <xf numFmtId="165" fontId="25" fillId="0" borderId="1" xfId="3" applyNumberFormat="1" applyFont="1" applyFill="1" applyBorder="1" applyProtection="1"/>
    <xf numFmtId="0" fontId="21" fillId="0" borderId="0" xfId="0" applyFont="1" applyFill="1" applyBorder="1" applyAlignment="1">
      <alignment horizontal="right"/>
    </xf>
    <xf numFmtId="3" fontId="13" fillId="0" borderId="1" xfId="0" applyNumberFormat="1" applyFont="1" applyFill="1" applyBorder="1" applyAlignment="1">
      <alignment horizontal="right" vertical="center" wrapText="1"/>
    </xf>
    <xf numFmtId="166" fontId="24" fillId="0" borderId="1" xfId="0" applyNumberFormat="1" applyFont="1" applyBorder="1" applyAlignment="1">
      <alignment horizontal="right" vertical="center" wrapText="1"/>
    </xf>
    <xf numFmtId="3" fontId="25" fillId="0" borderId="1" xfId="3" applyNumberFormat="1" applyFont="1" applyFill="1" applyBorder="1" applyProtection="1"/>
    <xf numFmtId="166" fontId="24" fillId="0" borderId="1" xfId="0" applyNumberFormat="1" applyFont="1" applyBorder="1" applyAlignment="1">
      <alignment vertical="center"/>
    </xf>
    <xf numFmtId="0" fontId="27" fillId="0" borderId="0" xfId="0" applyFont="1" applyFill="1" applyBorder="1" applyAlignment="1">
      <alignment horizontal="left" vertical="center"/>
    </xf>
    <xf numFmtId="0" fontId="29" fillId="14" borderId="1" xfId="0" applyFont="1" applyFill="1" applyBorder="1" applyAlignment="1">
      <alignment horizontal="center"/>
    </xf>
    <xf numFmtId="0" fontId="31" fillId="0" borderId="0" xfId="0" applyFont="1"/>
    <xf numFmtId="0" fontId="32" fillId="0" borderId="0" xfId="0" applyFont="1" applyFill="1" applyBorder="1" applyAlignment="1">
      <alignment horizontal="left" vertical="center"/>
    </xf>
    <xf numFmtId="0" fontId="22" fillId="0" borderId="0" xfId="0" applyFont="1" applyFill="1" applyBorder="1" applyAlignment="1">
      <alignment vertical="top" wrapText="1"/>
    </xf>
    <xf numFmtId="0" fontId="22" fillId="0" borderId="0" xfId="0" applyFont="1" applyFill="1" applyBorder="1" applyAlignment="1">
      <alignment horizontal="center" vertical="center" wrapText="1"/>
    </xf>
    <xf numFmtId="0" fontId="27" fillId="10" borderId="1" xfId="0" applyFont="1" applyFill="1" applyBorder="1" applyAlignment="1">
      <alignment vertical="top" wrapText="1"/>
    </xf>
    <xf numFmtId="0" fontId="27" fillId="10" borderId="1"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13" fillId="0" borderId="1" xfId="0" applyFont="1" applyFill="1" applyBorder="1" applyAlignment="1">
      <alignment horizontal="right"/>
    </xf>
    <xf numFmtId="0" fontId="30" fillId="0" borderId="0" xfId="0" applyFont="1" applyAlignment="1">
      <alignment horizontal="left" vertical="center" wrapText="1"/>
    </xf>
    <xf numFmtId="166" fontId="25" fillId="0" borderId="1" xfId="3" applyNumberFormat="1" applyFont="1" applyFill="1" applyBorder="1" applyProtection="1"/>
    <xf numFmtId="166" fontId="13" fillId="0" borderId="1" xfId="0" applyNumberFormat="1" applyFont="1" applyFill="1" applyBorder="1"/>
    <xf numFmtId="0" fontId="20" fillId="0" borderId="0" xfId="0" applyFont="1" applyAlignment="1">
      <alignment horizontal="right" vertical="center"/>
    </xf>
    <xf numFmtId="0" fontId="13" fillId="0" borderId="0" xfId="0" applyFont="1" applyFill="1" applyBorder="1" applyAlignment="1">
      <alignment horizontal="right" vertical="center"/>
    </xf>
    <xf numFmtId="0" fontId="26" fillId="0" borderId="0" xfId="0" applyFont="1" applyAlignment="1">
      <alignment horizontal="left" vertical="center" wrapText="1"/>
    </xf>
    <xf numFmtId="0" fontId="32" fillId="0" borderId="0" xfId="0" applyFont="1" applyFill="1" applyBorder="1" applyAlignment="1">
      <alignment horizontal="left" vertical="top" wrapText="1"/>
    </xf>
    <xf numFmtId="165" fontId="23" fillId="0" borderId="0" xfId="0" applyNumberFormat="1" applyFont="1" applyFill="1" applyBorder="1" applyAlignment="1">
      <alignment vertical="top"/>
    </xf>
    <xf numFmtId="0" fontId="33" fillId="0" borderId="0" xfId="0" applyFont="1" applyFill="1" applyBorder="1" applyAlignment="1">
      <alignment horizontal="left" vertical="center"/>
    </xf>
    <xf numFmtId="0" fontId="13" fillId="0" borderId="1" xfId="0" applyFont="1" applyFill="1" applyBorder="1" applyAlignment="1">
      <alignment vertical="top" wrapText="1"/>
    </xf>
    <xf numFmtId="0" fontId="31" fillId="0" borderId="0" xfId="0" applyFont="1" applyFill="1"/>
    <xf numFmtId="3" fontId="25" fillId="0" borderId="0" xfId="3" applyNumberFormat="1" applyFont="1" applyFill="1" applyBorder="1" applyProtection="1"/>
    <xf numFmtId="3" fontId="13" fillId="0" borderId="0" xfId="0" applyNumberFormat="1" applyFont="1" applyFill="1" applyBorder="1"/>
    <xf numFmtId="0" fontId="26" fillId="0" borderId="0" xfId="0" applyFont="1" applyAlignment="1">
      <alignment horizontal="left" vertical="center" wrapText="1"/>
    </xf>
    <xf numFmtId="0" fontId="24" fillId="0" borderId="1" xfId="0" applyFont="1" applyBorder="1" applyAlignment="1">
      <alignment vertical="center" wrapText="1"/>
    </xf>
    <xf numFmtId="0" fontId="28" fillId="14" borderId="20" xfId="0" applyFont="1" applyFill="1" applyBorder="1" applyAlignment="1">
      <alignment horizontal="center" vertical="center"/>
    </xf>
    <xf numFmtId="0" fontId="28" fillId="14" borderId="21" xfId="0"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13" fillId="1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3" fillId="13" borderId="17" xfId="0" applyFont="1" applyFill="1" applyBorder="1" applyAlignment="1">
      <alignment horizontal="center" vertical="center" wrapText="1"/>
    </xf>
    <xf numFmtId="0" fontId="13" fillId="13" borderId="18" xfId="0" applyFont="1" applyFill="1" applyBorder="1" applyAlignment="1">
      <alignment horizontal="center" vertical="center" wrapText="1"/>
    </xf>
    <xf numFmtId="0" fontId="13" fillId="13" borderId="19" xfId="0" applyFont="1" applyFill="1" applyBorder="1" applyAlignment="1">
      <alignment horizontal="center"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13" fillId="0" borderId="22" xfId="0" applyFont="1" applyFill="1" applyBorder="1" applyAlignment="1">
      <alignment horizontal="right" vertical="center"/>
    </xf>
  </cellXfs>
  <cellStyles count="16">
    <cellStyle name="Comma 2" xfId="7"/>
    <cellStyle name="Hyperlink 2" xfId="8"/>
    <cellStyle name="Hyperlink 3" xfId="10"/>
    <cellStyle name="Normal 2" xfId="1"/>
    <cellStyle name="Normal 3" xfId="3"/>
    <cellStyle name="Normal 3 2" xfId="6"/>
    <cellStyle name="Normal 4" xfId="9"/>
    <cellStyle name="Normal 5" xfId="13"/>
    <cellStyle name="Normal 5 2" xfId="14"/>
    <cellStyle name="Normal 6" xfId="5"/>
    <cellStyle name="Normal 6 2" xfId="12"/>
    <cellStyle name="Normal 7" xfId="4"/>
    <cellStyle name="Normal 7 2" xfId="11"/>
    <cellStyle name="Normal 8" xfId="15"/>
    <cellStyle name="TableStyleLight1" xfId="2"/>
    <cellStyle name="Обычный" xfId="0" builtinId="0"/>
  </cellStyles>
  <dxfs count="12">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
      <font>
        <color rgb="FFFFFFFF"/>
      </font>
      <fill>
        <patternFill patternType="solid">
          <fgColor rgb="FF666666"/>
          <bgColor rgb="FF666666"/>
        </patternFill>
      </fill>
      <border>
        <bottom style="thin">
          <color rgb="FFFFFFFF"/>
        </bottom>
      </border>
    </dxf>
    <dxf>
      <font>
        <color rgb="FF000000"/>
      </font>
      <fill>
        <patternFill patternType="solid">
          <fgColor rgb="FFFFFFFF"/>
          <bgColor rgb="FFFFFFFF"/>
        </patternFill>
      </fill>
    </dxf>
  </dxfs>
  <tableStyles count="1" defaultTableStyle="TableStyleMedium2" defaultPivotStyle="PivotStyleMedium9">
    <tableStyle name="Google Sheets Pivot Table Style" table="0" count="12">
      <tableStyleElement type="wholeTable" dxfId="11"/>
      <tableStyleElement type="headerRow" dxfId="10"/>
      <tableStyleElement type="totalRow" dxfId="9"/>
      <tableStyleElement type="firstSubtotalRow" dxfId="8"/>
      <tableStyleElement type="secondSubtotalRow" dxfId="7"/>
      <tableStyleElement type="thirdSubtotalRow" dxfId="6"/>
      <tableStyleElement type="firstColumnSubheading" dxfId="5"/>
      <tableStyleElement type="secondColumnSubheading" dxfId="4"/>
      <tableStyleElement type="thirdColumnSubheading" dxfId="3"/>
      <tableStyleElement type="firstRowSubheading" dxfId="2"/>
      <tableStyleElement type="secondRowSubheading" dxfId="1"/>
      <tableStyleElement type="thirdRowSubheading"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Indicatori_nationalizati_valori_26_04_17_verificat_11072019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Автор" refreshedDate="42853.701389004629" createdVersion="1" refreshedVersion="4" recordCount="415" upgradeOnRefresh="1">
  <cacheSource type="worksheet">
    <worksheetSource ref="A1:N422" sheet="baza_RO" r:id="rId2"/>
  </cacheSource>
  <cacheFields count="14">
    <cacheField name="ȚINTE NAȚIONALIZATE" numFmtId="0">
      <sharedItems containsBlank="1"/>
    </cacheField>
    <cacheField name="INDICATOR NAȚIONAL" numFmtId="0">
      <sharedItems containsBlank="1" count="237">
        <s v="1.1.1 Ponderea populației aflate sub pragul internațional al sărăciei 2,15 $ pe zi, pe sexe, grupe de vârstă, statut ocupațional și mediu de reședință (urban / rural)"/>
        <m/>
        <s v="1.1.2 Ponderea populației aflate sub pragul internațional al sărăciei 4,3 $ pe zi, pe sexe, grupe de vârstă, statut ocupațional și mediu de reședință (urban / rural)"/>
        <s v="1.2.1 Rata sărăciei absolute, pe sexe și vîrste"/>
        <s v="1.2.2 Indicele sărăciei multidimensionale, pe sexe"/>
        <s v="1.3.1 Ponderea populației puțin asigurate care beneficiază de ajutor social, inclusiv din quintila I"/>
        <s v="1.3.2 Ponderea persoanelor de vîrstă pensionară care beneficiază de pensie de asigurări sociale, pe sexe, grupe de vîrstă"/>
        <s v="1.4.1 Ponderea populației cu acces la servicii de bază (electricitate, surse sigure de apă, sistem de canalizare), inclusiv din quintila I"/>
        <s v="1.4.2 Ponderea populației adulte cu drepturi asigurate asupra pămîntului, pe sexe și grupe de vîrstă "/>
        <s v="1.5.1 Numărul de persoane care au suferit în urma dezastrelor naturale la 100.000 persoane"/>
        <s v="1.5.2 Valoarea pierderilor economice în urma dezastrelor naturale raportate la PIB"/>
        <s v="1.5.3 Ponderea acțiunilor realizate din cadrul strategic național privind reducerea pericolelor aferente  dezastrelor"/>
        <s v="1.a.1 Ponderea mijoacelor alocate din bugetul public național pentru programele de reducere a sărăciei (ajutor social, compensații etc.)"/>
        <s v="1.a.2.1 Ponderea  cheltuielilor din bugetul public național pentru educație"/>
        <s v="1.a.2.2 Ponderea  cheltuielilor din bugetul public național pentru sănătate"/>
        <s v="1.a.2.3 Ponderea  cheltuielilor din bugetul public național pentru protecție socială"/>
        <s v="2.2.1 Prevalența retardului statural"/>
        <s v="2.2.2 Prevalența retardului ponderal"/>
        <s v="2.3.1.1 Ponderea terenurilor agricole utilizate în total terenuri agricole"/>
        <s v="2.3.1.2 Productivitatea muncii în agricultură"/>
        <s v="2.3.2  Ponderea volumului producției agricole a micilor producători agricoli în total producția agricolă "/>
        <s v="2.4.1.1 Procent de suprafațe agricole care utilizează practici de agricultură durabilă_x000a_"/>
        <s v="2.4.1.2 Ponderea terenurilor agricole pe care se aplică agricultura intensivă în total terenuri agricole"/>
        <s v="2.b.2 Subvenții pentru exportul produselor agroalimentre"/>
        <s v="3.1.1 Rata mortalității materne, la 100 mii născuţi vii "/>
        <s v="3.1.2 Rata nașterilor asistate de personal calificat, %"/>
        <s v="3.2.1.1 Rata mortalității copiilor în vîrstă de 0-4 ani, la 1000 născuţi vii "/>
        <s v="3.2.1.2 Rata mortalității infantile, la 1000 născuţi vii "/>
        <s v="3.2.1.3 Rata mortalității prin traumatisme, intoxicații, la 100 mii populaţie "/>
        <s v="3.2.2 Rata mortalității neonatale, la 1000 născuţi vii"/>
        <s v="3.3.1.1 Incidența HIV la 100 mii persoane neinfectate, pe sexe, vîrstă, categorii de populație"/>
        <s v="3.3.1.2 Incidența prin sifilis, pe sexe, vîrstă, la 100 mii populație"/>
        <s v="3.3.1.3 Incidența prin  gonoree, pe sexe, vîrstă, la 100 mii populație"/>
        <s v="3.3.1.4 Decese HIV asociate la 100 mii populație"/>
        <s v="3.3.2.1  Incidența prin tuberculoză, la 100 mii populație"/>
        <s v="3.3.2.2  Rata mortalității prin tuberculoză la 100 mii populaţie"/>
        <s v="3.3.4.1 Incidența prin hepatita B, la 100 mii populație"/>
        <s v="                                                                                                                                                                                                                    3.3.4.2 Incidenţa prin febră tifoidă şi Inc"/>
        <s v="3.4.1.  Rata mortalităţii premature prin boli cardiovasculare, cancer, boli ale aparatului digestiv, diabet, boli ale aparatului respitaror în rândul persoanelor cu vârste cuprinse între 30 și  70 de ani, la 100 mii populaţie                              "/>
        <s v="3.4.2. Rata mortalității prin suicid, la 100 mii populaţie "/>
        <s v="3.5.1 Gradul de acoperire cu interventii/servicii a consumatorilor de substanțe psihotropice"/>
        <s v="3.5.2.1 Consumul anual de alcool pe o persoană (15+ ani), litri "/>
        <s v="3.5.2.2 Prevalența consumului nociv de alcool, pe sexe, vîrstă, mediu, %"/>
        <s v="3.6.1 Rata mortalității determinată de accidente rutiere, la 100 mii de populaţie"/>
        <s v="3.7.1 Ponderea femeilor de vîrstă fertilă (15-49 ani) cu necesități de planificare a familiei satisfăcute prin metode moderne de contracepție"/>
        <s v="3.7.2 Rata nașterilor timpurii la vîrsta de 10-14 ani și 15-19 ani, la 1000 femei de vîrsta respectivă, pe medii de reședință "/>
        <s v="3.8.1.1 Ponderea cheltuielilor private (gospodăriilor casnice) pentru sănătate, % "/>
        <s v="3.8.1.2 Ponderea populației care a beneficiat de medicamente esențiale"/>
        <s v="3.8.2 Ponderea populației cu asigurare obligatorie de asistență medicală"/>
        <s v="3.9.1 Rata mortalității determinate de poluarea aerului interior şi înconjurător "/>
        <s v="3.9.2 Rata mortalității determinate de surse nesigure de apă, sanitație și igienă"/>
        <s v="3.9.3 Rata mortalității determinate de intoxicaţii neintenţionate cu substanţe chimice"/>
        <s v="3.a.1Prevalența consumului de tutun pentru populația în vîrstă de 15 ani și peste (standardizată)"/>
        <s v="3.b.1 Ponderea populației cu acces durabil la medicamente și vaccine accesibile"/>
        <s v="3.c.1 Numărul personalului medical ce revine în medie la 10 mii populație"/>
        <s v="4.1.1. Ponderea copiilor și tinerilor din învățămîntul gimnazial cu cunoștințe minime în domeniul cititi/lecturii și matematicii (pe sexe)_x000a_"/>
        <s v="4.1.2 Rata de absolvire a învățămîntului primar, pe sexe"/>
        <s v="4.1.3 Rata de absolvire a învățămîntului gimnazial, pe sexe"/>
        <s v="4.2.1 Indicele de dezvoltare timpurie a copilului pînă la 5 ani, pe sexe"/>
        <s v="4.2.2 Rata de încadrare în educația preșcolară a copiilor în vîrstă de 6 ani"/>
        <s v="4.3.1 Rata de participare a tinerilor și adulților în educația formală și non-formală pe parcursul vieții, pe sexe (în ultimele 12 luni)"/>
        <s v="4.4.1 Ponderea tinerilor și adulților cu cunoștințe TIC, după tipul acestora"/>
        <s v="4.4.2 Ponderea tinerilor și adulților cu competențe profesionale necesare pentru angajare"/>
        <s v="4.5.1.1 Indicele parității pe sexe, nivel primar"/>
        <s v="4.5.1.2 Indicele parității pe sexe, nivel gimnazial"/>
        <s v="4.5.1.3 Indicele parității pe sexe, nivel secundar treapta II"/>
        <s v="4.5.1.4 Indicele parității pe sexe, nivel terţiar"/>
        <s v="4.7.1 Existența în curricula școlară a următoarelor module: i) dezvoltarea durabilă, ii) drepturile omului, iii) egalitate de gen, iv) educația sexuală "/>
        <s v="4.a.1.1 Ponderea instituțiilor de învățămînt general cu acces la internet în scopuri pedagogice"/>
        <s v="4.a.1.2 Ponderea instituțiilor de învățămînt general cu calculatoare în scopuri pedagogice"/>
        <s v="4.a.1.3 Ponderea instituțiilor de învățămînt general adaptate necesităților persoanelor cu disabilități"/>
        <s v="4.a.1.4 Ponderea instituțiilor de învățămînt cu acces la grup sanitar separat pentru fete și băieți"/>
        <s v="4.c.1.1 Ponderea personalului pedagogic cu studii în domeniul pedagogiei în nivelul preșcolar, %"/>
        <s v="4.c.1.2 Ponderea personalului pedagogic cu studii în domeniul pedagogiei în nivelul primar, %"/>
        <s v="4.c.1.3 Ponderea personalului pedagogic cu studii în domeniul pedagogiei în nivelul liceal, %"/>
        <s v="5.1.1 Acţiuni privind implementarea convenției CEDAW"/>
        <s v="5.1.2  Numărul cazurilor de disrcriminare înregistrate și soluționate "/>
        <s v="5.2.1. Prevalența violenței  fizice, sexuale sau psihologice față de femei din partea partenerului/soțului, în ultimele 12 luni, pe vîrste"/>
        <s v="5.2.2. Prevalența violenței sexuale față de femei din partea altor persoane decît partenerul/soțul, în ultimele 12 luni, pe vîrste"/>
        <s v="5.3.1 Rata căsătoriilor timpurii pînă la 15 și 18 ani pentru femeile în vîrstă de 20-24 ani, pe medii de reședință, etnie"/>
        <s v="5.4.1 Proporția timpului alocat pentru munca casnică neplătită, pe sexe, vîrstă și medii de reședință"/>
        <s v="5.4.2 Ponderea asistenților personali din numărul total de solicitări, %"/>
        <s v="5.4.3 Gradul de cuprindere a copiilor pînă la 3 ani cu servicii de îngrijire a copiilor de vîrstă fragedă"/>
        <s v="5.4.4 Recunoașterea muncii casnice în politica de asigurări sociale"/>
        <s v="5.5.1.1 Ponderea femeilor alese în parlament"/>
        <s v="5.5.1.2 Ponderea femeilor alese în Administrația Publică Locală "/>
        <s v="5.5.1.3 Ponderea femeilor în poziții numite_x000a_"/>
        <s v="5.5.2 Ponderea femeilor în funcții de conducere"/>
        <s v="5.6.1. Ponderea femeilor în vîrstă de 15-49 de ani care iau decizii independente cu privire la relații sexuale, utilizarea contracepției și sănătatea sexuală și reproductivă"/>
        <s v="5.6.2 Numărul documentelor de politici care garantează accesul egal și echitabil femeilor și bărbăților în vîrstă de 15 ani și mai mult la servicii de sănătate sexuală și reproductivă, informații și educație în domeniul sănătății sexuale și reproductive "/>
        <s v="5.b.1 Ponderea populației care deține telefon mobil, pe sexe"/>
        <s v="6.1.1 Ponderea populației care beneficiază de surse gestionate sigur de apă"/>
        <s v="6.2.1 Ponderea populației care beneficiază de sistem gestionat sigur de evacuare a deșeurilor "/>
        <s v="6.2.2 Ponderea instituțiilor preșcolare și învățămînt general cu acces la sistem centralizat de apă"/>
        <s v="6.3.1 Ponderea apelor uzate tratate "/>
        <s v="6.3.2 Ponderea surselor de alimentare cu apă potabilă care au abateri de la norme sanitare conform indicilor sanitaro-chimici"/>
        <s v="6.3.3 Proporția corpurilor de apă de suprafață conform parametrilor microbiologici"/>
        <s v="6.4.1. Consumul apei pentru necesități de producție și  potabile, mil. m3"/>
        <s v="6.4.2 Ponderea apei captate din totalul resurselor de apă disponibile"/>
        <s v="6.5.1 Gradul de implementare a acțiunilor privind managementul resurselor de apă"/>
        <s v="6.5.2  Ponderea suprafeței bazinelor apelor rîurilor transfrontaliere, parte a acordurilor internaţionale "/>
        <s v="6.6.1 Modificarea procentuală a ecosistemului acvatic"/>
        <s v="6.b.1 Ponderea APL care dispun de programe/strategii, proceduri de implicare a comunității în managementul apei și a sanitației"/>
        <s v="7.1.1 Ponderea populației cu acces la energie electrică"/>
        <s v="7.1.2 Ponderea populației care utilizează pentru necesități casnice drept sursă primară de energie gaz natural, energie electrică, resurse regenerabile"/>
        <s v="7.2.1 Ponderea resurselor regenerabile în consumul final de energie_x000a_"/>
        <s v="7.3.1 Consumul final de resurse energetice (TeraJoule) raportat la PIB, TJ/mil lei"/>
        <s v="7.b.1.1 Volumul investițiilor în sectorul eficiență energetică raportat la PIB"/>
        <s v="7.b.1.2 Volumul investițiilor străine directe în dezvoltarea durabilă a infrastructurii și tehnologiilor"/>
        <s v="8.1.1 Rata anuală de creștere a PIB pe cap de locuitor (prețuri comparabile)"/>
        <s v="8.2.1 Rata anuală de creștere a PIB pe o persoană ocupată (prețuri comparabile)"/>
        <s v="8.3.1 Ponderea ocupării informale în  sectorul non-agricol, pe sexe"/>
        <s v="8.4.1 Valoarea resurselor naturale raportate la PIB, inclusiv pe o persoană"/>
        <s v="8.4.2 Valoarea consumului de resurse naturale raportate la PIB, inclusiv pe o persoană"/>
        <s v="8.5.1 Disparitatea salarială de gen pe grupe de vârstă, persoane cu dizabilități"/>
        <s v="8.5.2 Rata șomajului, dezagregată pe sexe, grupe de vârstă și  dizabilitate"/>
        <s v="8.6.1 Procentul tinerilor (15-29 ani) fără ocupație, educatie sau formare profesională"/>
        <s v="8.7.1  Procentul și numărul copiilor cu vârsta între 5-17 ani, care se află în situația de „munca copiilor”,  pe grupe de vârstă și sexe"/>
        <s v="8.8.1 Rata accidentelor de muncă, total ‰, pe sexe "/>
        <s v="8.9.1 Cota turismului in PIB "/>
        <s v="8.9.2 Ponderea salariațialor în activități de turism în total salariați, pe sexe"/>
        <s v="8.10.1.1 Numărul de filiale și agenții ale băncilor comerciale la 100 mii populație (18+)*"/>
        <s v="8.10.1.2 Numărul de bancomate la  100 mii populație (18+) "/>
        <s v="8.10.2.1 Procentul populației (15+) care dispune de cont bancar "/>
        <s v="8.10.2.2 Conturi bancare la 100 mii populație, pe tipuri de conturi"/>
        <s v="8.b.1 Cheltuielile publice pentru programe de protecție socială și crearea locurilor de muncă, raportate la Bugetul public național"/>
        <s v="9.1.1 Ponderea populației rurale care locuiește în raza de 2 km față de un drum functional"/>
        <s v="9.1.2 Volumuri de mărfuri transportate, după modul de transport, mil. tone"/>
        <s v="9.1.3 Volumuri de pasageri transportati, după modul de transport, mil. pasageri"/>
        <s v="9.2.1 Valoarea adăugată brută în industrie, în raport față de PIB"/>
        <s v="9.2.2 Ponderea populației ocupate în sectorul industrial în total populație ocupată"/>
        <s v="9.3.1.1 Contribuția valorii adăugate brute a ÎMM din sectorul industrie în total valoarea adăugată brută în industrie"/>
        <s v="9.3.1.2 Contribuția valorii adăugate brute a ÎMM în total valoarea adăugată brută "/>
        <s v="9.3.2.1 Cota ÎMM-lor din sectorul industrie care au accesat credite"/>
        <s v="9.3.2.2 Valoarea creditelor accesate de IMM-uri în total credite"/>
        <s v="9.4.1 Emisiile de CO2 raportat la o unitate $ SUA PIB"/>
        <s v="9.5.1 Cheltuielile pentru cercetare și dezvoltare ca procent din PIB"/>
        <s v="9.5.2 Cercetători (echivalent normă întreagă) la 100 mii locuitori"/>
        <s v="9.5.3 Ponderea întreprinderilor inovative în total întreprinderi"/>
        <s v="9.b.1 Ponderea valorii adăugate a industriei de înaltă tehnologie în total valoarea adăugată a industriei"/>
        <s v="9.c.1 Ponderea populației cu acces la rețea de telefonie mobilă"/>
        <s v="10.1.1 Ritmul de creștere a cheltuielilor pe o persoană a populației per total țară și a 40% populație cel mai puțin asigurate"/>
        <s v="10.2.1 Rata sărăciei relative, sex, vîrstă, persoane cu disabilități %"/>
        <s v="10.3.1 Ponderea populației care au raportat cazuri de discriminare sau hărțuială în ultimle 12 luni, pe sexe"/>
        <s v="10.3.2 Cazuri de discriminare sau hărțuială raportate la 10 mii populație, pe sexe"/>
        <s v="10.4.1 Ponderea costului forței de muncă raportat la Valoarea Adăugată Brută, %"/>
        <s v="10.7.1 Ponderea costurilor de angajare la muncă peste hotare în veniturile anuale în țara de destinație"/>
        <s v="10.7.2.1 Numărul acordurilor bilaterale în domeniul angajării în cîmpul muncii peste hotare_x000a_"/>
        <s v="10.7.2.2 Numărul acordurilor bilaterale în domeniul securității sociale"/>
        <s v="11.2.1.1 Ponderea localităților rurale ce dispun de rute regulate pe săptămînă care unesc localitatea cu centrul raional"/>
        <s v="11.2.1.2 Ponderea mijloacelor de transport public racordate la necesitățile persoanelor cu dizabilități"/>
        <s v="11.2.1.3 Ponderea semafoarelor racordate la necesitățile persoanelor cu deficiențe vizuale"/>
        <s v="11.2.1.4 Rata accidentelor rutiere la 100 mii populație"/>
        <s v="11.3.1 Gradul de urbanizare"/>
        <s v="11.3.2 Cadrul strategic național privind dezvoltarea unui sistem urban policentric"/>
        <s v="11.4.1 Cheltuielile totale pe o persoană destinate pentru menținerea și protejarea patrimoniului cultural, pe tipuri de cheltuieli"/>
        <s v="11.5.1 Numărul de persoane care au suferit în urma dezastrelor naturale la 100.000 persoane"/>
        <s v="11.5.2 Valoarea pierderilor economice în urma dezastrelor naturale raportate la PIB"/>
        <s v="11.6.1.1 Ponderea populației urbane cu acces la servicii de colectare a deșeurilor menagere"/>
        <s v="11.6.1.2 Ponderea deșeurilor menagere reciclate"/>
        <s v="11.6.2.1 Nivelul mediu de poluare în urbe (PM10),  µg/m3"/>
        <s v="11.6.2.2 Degajarea substanțelor dăunătoare în aer de către transportul auto raportate pe o persoană"/>
        <s v="11.7.1 Suprafaţa spaţiilor şi plantaţiilor verzi în localităţilor urbane per o persoană (m.p/persoană)"/>
        <s v="11.7.2 Ponderea victimelor abuzului fizic sau sexual, în ultimele 12 luni, pe sexe"/>
        <s v="11.a.1 Ponderea populației ce locuiește în urbe, care dispun de planuri/strategii de dezvoltare cu integrarea proganizei populației și a resurselor necesare"/>
        <s v="11.b.2 Ponderea acțiunilor realizate din cadrul strategic național privind reducerea pericolelor aferente  dezastrelor"/>
        <s v="12.2.1 Valoarea resurselor naturale raportate la PIB, inclusiv pe o persoană"/>
        <s v="12.2.2 Valoarea consumului de resurse naturale raportate la PIB, inclusiv pe o persoană"/>
        <s v="12.4.1 Numărul de acorduri/angajamente internaționale semnate de RM privind substanțele chimice periculoase și deșeuri"/>
        <s v="12.4.2.1.Volumul deșeurilor toxice formate per persoană, kg/persoana"/>
        <s v="12.4.2.2.Rata deșeurilor toxice tratate în total deșeuri toxice formate, %"/>
        <s v="12.5.1.1 Volumul deșeurilor reciclate (utilizate), tone_x000a_"/>
        <s v="12.5.1.2 Rata deșeurilor toxice reciclate (utilizate) în total deșeuri toxice formate, %"/>
        <s v="12.6.1 Numărul companiilor care publică rapoarte privind consumul rational de resurse"/>
        <s v="12.7.1 Acțiuni privind asigurarea de achiziții publice ecologice"/>
        <s v="12.8.1 Existența în curricula școlară a următoarelor module: i) dezvoltarea durabilă, ii) drepturile omului, iii) egalitate de gen, iv) educația sexuală "/>
        <s v="13.1.1 Ponderea acțiunilor realizate din cadrul strategic național privind reducerea pericolelor aferente  dezastrelor"/>
        <s v="13.1.2 Numărul de persoane care au suferit în urma dezastrelor naturale la 100.000 persoane"/>
        <s v="13.2. 1 Numarul documentelor de politici în care au fost integrate aspecte de adaptare la schimbări climatice"/>
        <s v="13.3.1 Acțiuni privind integrarea în curricula preuniversitară a efectelor schimbării de climă "/>
        <s v="13.3.2 Acțiuni privind implementarea cadrului strategic național privind schimbările climatice"/>
        <s v="14.1.1 Indicii chimici privind eutrofizarea apelor de suprafață"/>
        <s v="14.4.1 Numărul contravențiilor înregistrate privind pescuitul ilegal _x000a_"/>
        <s v="15.1.1 Suprafața forestieră ca procent din suprafața totală a terenurilor terestre"/>
        <s v="15.1.2 Proporția obiectelor importante ale biodiversitatii zonelor terestre și de apă dulce protejate, divizate pe tipuri de ecosisteme"/>
        <s v="15.2.1.1 Suprafața terenurilor degradate prin împădurire, ha"/>
        <s v="15.2.1.2. Suprafața  pădurilor restabilite, ha"/>
        <s v="15.2.1.3. Suprafața pădurilor extinse, ha"/>
        <s v="15.3.1 Cota parte a terenurilor degradate din suprafața totală de terenuri "/>
        <s v="15.5.1 Numărul total de specii incluse în Cartea Roșie"/>
        <s v="15.7.1 Cota parte a animalelor sălbatice care constituie obiect al braconajului sau comercializării ilegale în total animale sălbatice "/>
        <s v="15.8.1 Acte normative și măsuri privind prevenirea și reducerea apariției speciilor invazive pentru a controla și eradica speciile prioritare"/>
        <s v="15.9.1 Gradul de implementare a acțiunilor din cadrul Planului Startegiei privind diversitatea biologică a Republicii Moldova pentru anii 2015-2020"/>
        <s v="15.c.1 Cota parte a animalelor sălbatice care constituie obiect al braconajului sau comercializării ilegale în total animale sălbatice "/>
        <s v="16.1.1 Numărul victimelor omorului intenționat la 100 miii populație, pe sexe și grupe de vîrstă"/>
        <s v="16.1.2 Numărul deceselor cauzate de conflicte la 100 mii populație, pe sexe și vîrste"/>
        <s v="16.1.3 Incidența violenței fizice sau sexuale în rîndul femeilor, în ultimele 12 luni"/>
        <s v="16.1.4 Ponderea persoanelor care se simt în siguranță în regiunea de reședință"/>
        <s v="16.2.1 Ponderea copiilor (0-17) care au fost supuși violenței fizice de orice fel sau psihologice din partea întreținătorului, în ultima lună, pe sexe, vîrstă_x000a_"/>
        <s v="16.2.2 Numărul victimelor traficului de ființe umane la 100 mii populație, pe sexe, grupe de vîrstă și forme de exploatare"/>
        <s v="16.2.3 Ponderea  tinerilor în vîrstă de 18-29 ani care au fost supuși violenței sexuale pînă la 18 ani, pe sexe"/>
        <s v="16.3.1.1 Rata de adresabilitate a victimelor violenței"/>
        <s v="16.3.1.2 Numărul de victime ale violenței care s-au adresat la organele abilitate, la 100 mii populație, pe sexe"/>
        <s v="16.3.2.1 Ponderea persoanelor arestate (fără sentință) în total persoane deținute în instituții penitenciare, pe sexe, vîrstă, durata arestării"/>
        <s v="16.3.2.2 Numărul de persoane care au beneficiat de asistență juridică garantată de stat"/>
        <s v="16.3.2.3 Acțiuni inițiate în instanța de judecată ca urmare a sesizării avocatului poporului"/>
        <s v="16.3.2.4 Ponderea cazurilor pierdute la CEDO"/>
        <s v="16.3.2.5 Gradul de satisfacție a populației privind serviciile juridice"/>
        <s v="16.4.1 Valoarea fluxurilor financiare intrate și ieșite din țară ilegal ($ SUA)"/>
        <s v="16.4.2.1 Numărul armelor deținte conform legislației în vigoare, la 100 mii populație_x000a_ "/>
        <s v="16.4.2.2 Numărul armelor deținute ilegal confiscate"/>
        <s v="16.5.1 Ponderea persoanelor care au efectuat plăți neoficiale (mită) în ultimele 12 luni"/>
        <s v="16.5.2.1 Ponderea antreprenorilor care au efectuat plăți neoficiale (mită) în ultimele 12 luni"/>
        <s v="16.5.2.2 Indicatorul privind „Controlul asupra corupţiei”  (de la -2,5 la 2,5)"/>
        <s v="16.5.2.3 Indicatorul privind „Calitatea regulatorie” (de la -2,5 la 2,5)"/>
        <s v="16.6.1 Ponderea cheltuielilor publice efective raportate la cheltuielile aprobate"/>
        <s v="16.6.2 Ponderea populației satisfăcute de ultima experineță de contactare a serviciilor publice"/>
        <s v="16.7.1.1 Ponderea femeilor în serviciul public, pe dizabilități, vîrstă, funcții"/>
        <s v="16.7.1.2 Ponderea femeilor judecători"/>
        <s v="16.7.1.3 Ponderea femeilor pe ocupații"/>
        <s v="16.7.2.1 Ponderea populației care consideră că procesul de luare a deciziilor este incluziv și participativ"/>
        <s v="16.9.1 Ponderea copiilor în vîrstă de pînă la 5 ani care dispun de certificat de naștere"/>
        <s v="16.10.1.1 Numărul cazurilor de omor, răpire, reținere silită, tortură a reprezentanților mass-media, sindicatelor și a altor persoane care promovează drepturile omului, în ultimele 12 luni_x000a_"/>
        <s v="16.10.1.2 Indicele Libertății Presei"/>
        <s v="16.10.2.1 Acțiuni privind respectarea Legii cu referire la accesul la informație"/>
        <s v="16.10.2.2 Inidicele Dezvoltării Sectorului TIC (IDI)"/>
        <s v="16.b.1 Ponderea populației care a fost discriminata în ultimele 12 luni"/>
        <s v="17.1.1 Venituri publice totale raportate la PIB"/>
        <s v="17.1.2 Proporția bugetului public  național finanțat din impozitele interne"/>
        <s v="17.3.2 Volumul remitențelor (în dolari americani) ca procent din PIB"/>
        <s v="17.17.1 Gradul de implemetare a Strategiei de dezvoltare a societății civile"/>
        <s v="17.18.1 Proporția indicatorilor de dezvoltare durabilă disponibili la nivel național, conform dezagregărilor relevante și a Principiilor Fundamentale ale Statisticii Oficiale"/>
        <s v="17.18.2 Disponibilitatea legislației naționale în domeniul statisticii conform Principiilor Fundamentale ale Statisticii Oficiale"/>
        <s v="17.18.3 Gradul de implementare a Programului Anual de Lucrări Statistice"/>
        <s v="17.19.1 Volumul asistenței pentru sistemul statistic național echivalent $ SUA"/>
        <s v="17.19.2.1 Recensămîntul populației și locuințelor realizat în cadrul rundei 2020 și 2030_x000a_"/>
        <s v="17.19.2.2 Rata înregistrărilor nașterilor și deceselor"/>
      </sharedItems>
    </cacheField>
    <cacheField name="Nivelul de dezagregare" numFmtId="0">
      <sharedItems containsBlank="1"/>
    </cacheField>
    <cacheField name="Disponibilitatea" numFmtId="0">
      <sharedItems containsBlank="1"/>
    </cacheField>
    <cacheField name="Criterii de dezagregare" numFmtId="0">
      <sharedItems containsBlank="1"/>
    </cacheField>
    <cacheField name="Tipul indicatorului" numFmtId="0">
      <sharedItems containsBlank="1" count="10">
        <s v="Global divizat"/>
        <m/>
        <s v="Global"/>
        <s v="Global proxy"/>
        <s v="Global "/>
        <s v="Global ajustat"/>
        <s v="Narativ"/>
        <s v="National"/>
        <s v="Global dublat"/>
        <s v="Narativ dublat"/>
      </sharedItems>
    </cacheField>
    <cacheField name="Producător de date" numFmtId="0">
      <sharedItems containsBlank="1"/>
    </cacheField>
    <cacheField name="Monitorizare și evaluare" numFmtId="0">
      <sharedItems containsBlank="1"/>
    </cacheField>
    <cacheField name="2010" numFmtId="0">
      <sharedItems containsBlank="1" containsMixedTypes="1" containsNumber="1" minValue="0" maxValue="1693.9526967248337"/>
    </cacheField>
    <cacheField name="2011" numFmtId="0">
      <sharedItems containsBlank="1" containsMixedTypes="1" containsNumber="1" minValue="0" maxValue="26285"/>
    </cacheField>
    <cacheField name="2012" numFmtId="0">
      <sharedItems containsBlank="1" containsMixedTypes="1" containsNumber="1" minValue="0" maxValue="32818"/>
    </cacheField>
    <cacheField name="2013" numFmtId="0">
      <sharedItems containsBlank="1" containsMixedTypes="1" containsNumber="1" minValue="0" maxValue="31950"/>
    </cacheField>
    <cacheField name="2014" numFmtId="0">
      <sharedItems containsBlank="1" containsMixedTypes="1" containsNumber="1" minValue="0" maxValue="37742"/>
    </cacheField>
    <cacheField name="2015" numFmtId="0">
      <sharedItems containsBlank="1" containsMixedTypes="1" containsNumber="1" minValue="-0.88" maxValue="369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5">
  <r>
    <s v="1.1 Până în 2030, eradicarea sărăciei extreme, ca număr de persoane care trăiesc cu mai puțin de 1,9 $ pe zi"/>
    <x v="0"/>
    <s v="total"/>
    <s v="da"/>
    <m/>
    <x v="0"/>
    <s v="BNS"/>
    <s v="ME"/>
    <n v="9.3000000000000007"/>
    <n v="7.3"/>
    <n v="5.5"/>
    <n v="5.2"/>
    <n v="4.5999999999999996"/>
    <s v="n/d"/>
  </r>
  <r>
    <m/>
    <x v="1"/>
    <s v="sex"/>
    <s v="da"/>
    <s v="barbat"/>
    <x v="1"/>
    <s v="BNS"/>
    <s v="ME"/>
    <n v="9.8000000000000007"/>
    <n v="7.7"/>
    <n v="5.5"/>
    <n v="5.8"/>
    <n v="4.5"/>
    <n v="4.8"/>
  </r>
  <r>
    <m/>
    <x v="1"/>
    <m/>
    <m/>
    <s v="femeie"/>
    <x v="1"/>
    <s v="BNS"/>
    <s v="ME"/>
    <n v="8.9"/>
    <n v="7"/>
    <n v="5.3"/>
    <n v="4.7"/>
    <n v="4.5999999999999996"/>
    <n v="4.0999999999999996"/>
  </r>
  <r>
    <m/>
    <x v="1"/>
    <s v="medii de reședință"/>
    <s v="da"/>
    <s v="urban"/>
    <x v="1"/>
    <s v="BNS"/>
    <s v="ME"/>
    <n v="2.8"/>
    <n v="2.7"/>
    <n v="1.5"/>
    <n v="1.5"/>
    <n v="2.2999999999999998"/>
    <n v="1.9"/>
  </r>
  <r>
    <m/>
    <x v="1"/>
    <m/>
    <m/>
    <s v="rural"/>
    <x v="1"/>
    <s v="BNS"/>
    <s v="ME"/>
    <n v="14"/>
    <n v="10.8"/>
    <n v="8.1999999999999993"/>
    <n v="8"/>
    <n v="6.3"/>
    <n v="6.4"/>
  </r>
  <r>
    <m/>
    <x v="1"/>
    <s v="grupe de virsta, ani"/>
    <s v="da"/>
    <s v="15-24"/>
    <x v="1"/>
    <s v="BNS"/>
    <s v="ME"/>
    <n v="9.6999999999999993"/>
    <n v="7.8"/>
    <n v="6.8"/>
    <n v="7.9"/>
    <n v="5.5"/>
    <n v="4.9000000000000004"/>
  </r>
  <r>
    <m/>
    <x v="1"/>
    <m/>
    <m/>
    <s v="25-34"/>
    <x v="1"/>
    <s v="BNS"/>
    <s v="ME"/>
    <n v="10.6"/>
    <n v="8.3000000000000007"/>
    <n v="5.5"/>
    <n v="5.2"/>
    <n v="5.5"/>
    <n v="4.8"/>
  </r>
  <r>
    <m/>
    <x v="1"/>
    <m/>
    <m/>
    <s v="35-44"/>
    <x v="1"/>
    <s v="BNS"/>
    <s v="ME"/>
    <n v="11.6"/>
    <n v="8.6999999999999993"/>
    <n v="6"/>
    <n v="7.2"/>
    <n v="5.6"/>
    <n v="6.1"/>
  </r>
  <r>
    <m/>
    <x v="1"/>
    <m/>
    <m/>
    <s v="45-54"/>
    <x v="1"/>
    <s v="BNS"/>
    <s v="ME"/>
    <n v="8.4"/>
    <n v="7.4"/>
    <n v="5.6"/>
    <n v="5.6"/>
    <n v="4.8"/>
    <n v="4.5999999999999996"/>
  </r>
  <r>
    <m/>
    <x v="1"/>
    <m/>
    <m/>
    <s v="55+"/>
    <x v="1"/>
    <s v="BNS"/>
    <s v="ME"/>
    <n v="3.6"/>
    <n v="2.5"/>
    <n v="2.1"/>
    <n v="1.8"/>
    <n v="1.8"/>
    <n v="1.5"/>
  </r>
  <r>
    <m/>
    <x v="1"/>
    <s v="statut ocupațional"/>
    <s v="da"/>
    <s v="fermieri"/>
    <x v="1"/>
    <s v="BNS"/>
    <s v="ME"/>
    <n v="31.2"/>
    <n v="34.9"/>
    <n v="21.3"/>
    <n v="21.8"/>
    <n v="15.2"/>
    <n v="23.1"/>
  </r>
  <r>
    <m/>
    <x v="1"/>
    <m/>
    <m/>
    <s v="angajati in sectorul agrar"/>
    <x v="1"/>
    <s v="BNS"/>
    <s v="ME"/>
    <n v="13.9"/>
    <n v="7.4"/>
    <n v="6"/>
    <n v="6.6"/>
    <n v="5.4"/>
    <n v="8.6"/>
  </r>
  <r>
    <m/>
    <x v="1"/>
    <m/>
    <m/>
    <s v="angajati in sectorul non-agrar"/>
    <x v="1"/>
    <s v="BNS"/>
    <s v="ME"/>
    <n v="3"/>
    <n v="2.1"/>
    <n v="1.5"/>
    <n v="1.3"/>
    <n v="1"/>
    <n v="1.7"/>
  </r>
  <r>
    <m/>
    <x v="1"/>
    <m/>
    <m/>
    <s v="pensionari"/>
    <x v="1"/>
    <s v="BNS"/>
    <s v="ME"/>
    <n v="4.5999999999999996"/>
    <n v="3.3"/>
    <n v="3.7"/>
    <n v="2.2999999999999998"/>
    <n v="2.6"/>
    <n v="1.4"/>
  </r>
  <r>
    <m/>
    <x v="1"/>
    <m/>
    <m/>
    <s v="alte"/>
    <x v="1"/>
    <s v="BNS"/>
    <s v="ME"/>
    <n v="7.2"/>
    <n v="6.7"/>
    <n v="5.9"/>
    <n v="8.1999999999999993"/>
    <n v="8.6"/>
    <n v="4.7"/>
  </r>
  <r>
    <m/>
    <x v="2"/>
    <s v="total"/>
    <s v="da"/>
    <m/>
    <x v="0"/>
    <s v="BNS"/>
    <s v="ME"/>
    <n v="26.8"/>
    <n v="23.4"/>
    <n v="20.399999999999999"/>
    <n v="15.8"/>
    <n v="14.9"/>
    <n v="15.6"/>
  </r>
  <r>
    <m/>
    <x v="1"/>
    <s v="sex"/>
    <s v="da"/>
    <s v="barbat"/>
    <x v="1"/>
    <s v="BNS"/>
    <s v="ME"/>
    <n v="27.8"/>
    <n v="24.7"/>
    <n v="21.4"/>
    <n v="16.899999999999999"/>
    <n v="15.9"/>
    <n v="16.899999999999999"/>
  </r>
  <r>
    <m/>
    <x v="1"/>
    <m/>
    <m/>
    <s v="femeie"/>
    <x v="1"/>
    <s v="BNS"/>
    <s v="ME"/>
    <n v="25.9"/>
    <n v="22.3"/>
    <n v="19.5"/>
    <n v="14.9"/>
    <n v="14.1"/>
    <n v="14.5"/>
  </r>
  <r>
    <m/>
    <x v="1"/>
    <s v="medii de reședință"/>
    <s v="da"/>
    <s v="urban"/>
    <x v="1"/>
    <s v="BNS"/>
    <s v="ME"/>
    <n v="11.7"/>
    <n v="9.6"/>
    <n v="9.1999999999999993"/>
    <n v="5.2"/>
    <n v="5.7"/>
    <n v="5.3"/>
  </r>
  <r>
    <m/>
    <x v="1"/>
    <m/>
    <m/>
    <s v="rural"/>
    <x v="1"/>
    <s v="BNS"/>
    <s v="ME"/>
    <n v="37.799999999999997"/>
    <n v="33.5"/>
    <n v="28.6"/>
    <n v="23.8"/>
    <n v="21.9"/>
    <n v="23.4"/>
  </r>
  <r>
    <m/>
    <x v="1"/>
    <s v="grupe de virsta, ani"/>
    <s v="da"/>
    <s v="15-24"/>
    <x v="1"/>
    <s v="BNS"/>
    <s v="ME"/>
    <n v="26.9"/>
    <n v="22.8"/>
    <n v="19.399999999999999"/>
    <n v="15.8"/>
    <n v="15.1"/>
    <n v="16.7"/>
  </r>
  <r>
    <m/>
    <x v="1"/>
    <m/>
    <m/>
    <s v="25-34"/>
    <x v="1"/>
    <s v="BNS"/>
    <s v="ME"/>
    <n v="26.9"/>
    <n v="23.9"/>
    <n v="21.1"/>
    <n v="17.399999999999999"/>
    <n v="15.3"/>
    <n v="16.399999999999999"/>
  </r>
  <r>
    <m/>
    <x v="1"/>
    <m/>
    <m/>
    <s v="35-44"/>
    <x v="1"/>
    <s v="BNS"/>
    <s v="ME"/>
    <n v="30.5"/>
    <n v="26.7"/>
    <n v="23.5"/>
    <n v="18.899999999999999"/>
    <n v="18.100000000000001"/>
    <n v="17.100000000000001"/>
  </r>
  <r>
    <m/>
    <x v="1"/>
    <m/>
    <m/>
    <s v="45-54"/>
    <x v="1"/>
    <s v="BNS"/>
    <s v="ME"/>
    <n v="22"/>
    <n v="18.7"/>
    <n v="15.3"/>
    <n v="11.7"/>
    <n v="11.7"/>
    <n v="12.6"/>
  </r>
  <r>
    <m/>
    <x v="1"/>
    <m/>
    <m/>
    <s v="55+"/>
    <x v="1"/>
    <s v="BNS"/>
    <s v="ME"/>
    <n v="21.4"/>
    <n v="17.8"/>
    <n v="15.4"/>
    <n v="10.6"/>
    <n v="9.6"/>
    <n v="10.5"/>
  </r>
  <r>
    <m/>
    <x v="1"/>
    <s v="statut ocupațional"/>
    <s v="da"/>
    <s v="fermieri"/>
    <x v="1"/>
    <s v="BNS"/>
    <s v="ME"/>
    <n v="47.1"/>
    <n v="46.7"/>
    <n v="37.799999999999997"/>
    <n v="29.2"/>
    <n v="28.4"/>
    <n v="33.6"/>
  </r>
  <r>
    <m/>
    <x v="1"/>
    <m/>
    <m/>
    <s v="angajati in sectorul agrar"/>
    <x v="1"/>
    <s v="BNS"/>
    <s v="ME"/>
    <n v="53.9"/>
    <n v="41.8"/>
    <n v="41.7"/>
    <n v="40.299999999999997"/>
    <n v="34.1"/>
    <n v="40.200000000000003"/>
  </r>
  <r>
    <m/>
    <x v="1"/>
    <m/>
    <m/>
    <s v="angajati in sectorul non-agrar"/>
    <x v="1"/>
    <s v="BNS"/>
    <s v="ME"/>
    <n v="14.3"/>
    <n v="11.4"/>
    <n v="10.9"/>
    <n v="9.5"/>
    <n v="11.2"/>
    <n v="9.1999999999999993"/>
  </r>
  <r>
    <m/>
    <x v="1"/>
    <m/>
    <m/>
    <s v="angajati cont propriu"/>
    <x v="1"/>
    <s v="BNS"/>
    <s v="ME"/>
    <n v="5.9"/>
    <n v="20.9"/>
    <n v="0"/>
    <n v="10.6"/>
    <n v="11.1"/>
    <n v="0"/>
  </r>
  <r>
    <m/>
    <x v="1"/>
    <m/>
    <m/>
    <s v="pensionari"/>
    <x v="1"/>
    <s v="BNS"/>
    <s v="ME"/>
    <n v="28"/>
    <n v="24.7"/>
    <n v="22.6"/>
    <n v="13.8"/>
    <n v="13.2"/>
    <n v="13.7"/>
  </r>
  <r>
    <m/>
    <x v="1"/>
    <m/>
    <m/>
    <s v="alte"/>
    <x v="1"/>
    <s v="BNS"/>
    <s v="ME"/>
    <n v="20.6"/>
    <n v="24"/>
    <n v="18.5"/>
    <n v="15.9"/>
    <n v="12.5"/>
    <n v="15.1"/>
  </r>
  <r>
    <s v="1.2 Până în 2030, reducerea cu cel puțin jumătate a numărului de bărbați, femei și copii de toate vârstele care trăiesc în sărăcie absolută și sărăcie în toate dimensiunile sale potrivit pragului național și pragului internațional de 4,3 $ pe zi"/>
    <x v="3"/>
    <s v="total"/>
    <s v="da"/>
    <m/>
    <x v="2"/>
    <s v="BNS"/>
    <s v="ME"/>
    <n v="21.9"/>
    <n v="17.5"/>
    <n v="16.600000000000001"/>
    <n v="12.7"/>
    <n v="11.4"/>
    <n v="9.6"/>
  </r>
  <r>
    <m/>
    <x v="1"/>
    <s v="sex"/>
    <s v="da"/>
    <s v="barbat"/>
    <x v="1"/>
    <s v="BNS"/>
    <s v="ME"/>
    <n v="22.1"/>
    <n v="17.7"/>
    <n v="16.8"/>
    <n v="13.2"/>
    <n v="11.9"/>
    <n v="10.6"/>
  </r>
  <r>
    <m/>
    <x v="1"/>
    <m/>
    <m/>
    <s v="femeie"/>
    <x v="1"/>
    <s v="BNS"/>
    <s v="ME"/>
    <n v="21.8"/>
    <n v="17.399999999999999"/>
    <n v="16.399999999999999"/>
    <n v="12.3"/>
    <n v="11.1"/>
    <n v="8.8000000000000007"/>
  </r>
  <r>
    <m/>
    <x v="1"/>
    <s v="grupe de virsta, ani"/>
    <s v="da"/>
    <s v="15-24"/>
    <x v="1"/>
    <s v="BNS"/>
    <s v="ME"/>
    <n v="21.8"/>
    <n v="15.4"/>
    <n v="15.6"/>
    <n v="13.6"/>
    <n v="10.4"/>
    <n v="11.6"/>
  </r>
  <r>
    <m/>
    <x v="1"/>
    <m/>
    <m/>
    <s v="25-34"/>
    <x v="1"/>
    <s v="BNS"/>
    <s v="ME"/>
    <n v="18"/>
    <n v="14.9"/>
    <n v="13.7"/>
    <n v="10.8"/>
    <n v="9.3000000000000007"/>
    <n v="7.2"/>
  </r>
  <r>
    <m/>
    <x v="1"/>
    <m/>
    <m/>
    <s v="35-44"/>
    <x v="1"/>
    <s v="BNS"/>
    <s v="ME"/>
    <n v="22.5"/>
    <n v="18.100000000000001"/>
    <n v="17"/>
    <n v="13.6"/>
    <n v="11.6"/>
    <n v="10.199999999999999"/>
  </r>
  <r>
    <m/>
    <x v="1"/>
    <m/>
    <m/>
    <s v="45-54"/>
    <x v="1"/>
    <s v="BNS"/>
    <s v="ME"/>
    <n v="19.3"/>
    <n v="14.6"/>
    <n v="14.1"/>
    <n v="10.7"/>
    <n v="10.7"/>
    <n v="9.3000000000000007"/>
  </r>
  <r>
    <m/>
    <x v="1"/>
    <m/>
    <m/>
    <s v="55+"/>
    <x v="1"/>
    <s v="BNS"/>
    <s v="ME"/>
    <n v="23.9"/>
    <n v="19.399999999999999"/>
    <n v="18.3"/>
    <n v="12.6"/>
    <n v="11.9"/>
    <n v="9.3000000000000007"/>
  </r>
  <r>
    <m/>
    <x v="1"/>
    <s v="statut ocupațional"/>
    <s v="da"/>
    <s v="fermieri"/>
    <x v="1"/>
    <s v="BNS"/>
    <s v="ME"/>
    <n v="36.5"/>
    <n v="33.6"/>
    <n v="27.8"/>
    <n v="21.7"/>
    <n v="19.8"/>
    <n v="21.2"/>
  </r>
  <r>
    <m/>
    <x v="1"/>
    <m/>
    <m/>
    <s v="angajati in sectorul agrar"/>
    <x v="1"/>
    <s v="BNS"/>
    <s v="ME"/>
    <n v="44.9"/>
    <n v="32.4"/>
    <n v="37.1"/>
    <n v="31.3"/>
    <n v="25.5"/>
    <n v="27.1"/>
  </r>
  <r>
    <m/>
    <x v="1"/>
    <m/>
    <m/>
    <s v="angajati in sectorul non-agrar"/>
    <x v="1"/>
    <s v="BNS"/>
    <s v="ME"/>
    <n v="10.1"/>
    <n v="7.6"/>
    <n v="6.9"/>
    <n v="5.9"/>
    <n v="6.8"/>
    <n v="4.7"/>
  </r>
  <r>
    <m/>
    <x v="1"/>
    <m/>
    <m/>
    <s v="angajati cont propriu"/>
    <x v="1"/>
    <s v="BNS"/>
    <s v="ME"/>
    <n v="0"/>
    <n v="0"/>
    <n v="0"/>
    <n v="0"/>
    <n v="0"/>
    <n v="0"/>
  </r>
  <r>
    <m/>
    <x v="1"/>
    <m/>
    <m/>
    <s v="pensionari"/>
    <x v="1"/>
    <s v="BNS"/>
    <s v="ME"/>
    <n v="28.1"/>
    <n v="22.3"/>
    <n v="22.6"/>
    <n v="14.7"/>
    <n v="14.6"/>
    <n v="10.1"/>
  </r>
  <r>
    <m/>
    <x v="1"/>
    <m/>
    <m/>
    <s v="alte"/>
    <x v="1"/>
    <s v="BNS"/>
    <s v="ME"/>
    <n v="12.7"/>
    <n v="14.5"/>
    <n v="12.7"/>
    <n v="11.7"/>
    <n v="7.3"/>
    <n v="7.5"/>
  </r>
  <r>
    <m/>
    <x v="4"/>
    <s v="total"/>
    <s v="nu"/>
    <m/>
    <x v="2"/>
    <s v="BNS"/>
    <s v="ME"/>
    <m/>
    <m/>
    <m/>
    <m/>
    <m/>
    <m/>
  </r>
  <r>
    <m/>
    <x v="1"/>
    <s v="medii de reședință"/>
    <s v="nu"/>
    <s v="urban"/>
    <x v="1"/>
    <s v="BNS"/>
    <s v="ME"/>
    <m/>
    <m/>
    <m/>
    <m/>
    <m/>
    <m/>
  </r>
  <r>
    <m/>
    <x v="1"/>
    <m/>
    <m/>
    <s v="rural"/>
    <x v="1"/>
    <s v="BNS"/>
    <s v="ME"/>
    <m/>
    <m/>
    <m/>
    <m/>
    <m/>
    <m/>
  </r>
  <r>
    <s v="1.3 Implementarea unui sistem de protecție socială adecvat la nivel național pentru o acoperire substantiala a celor mai săraci și vulnerabili până în 2030"/>
    <x v="5"/>
    <s v="total"/>
    <s v="da"/>
    <m/>
    <x v="3"/>
    <s v="BNS"/>
    <s v="MMPSF"/>
    <n v="3.4"/>
    <n v="3.1"/>
    <n v="4.9000000000000004"/>
    <n v="4"/>
    <n v="3.7"/>
    <n v="5"/>
  </r>
  <r>
    <m/>
    <x v="1"/>
    <s v="quintile"/>
    <s v="da"/>
    <s v="I"/>
    <x v="1"/>
    <s v="BNS"/>
    <s v="MMPSF"/>
    <n v="12.5"/>
    <n v="9.6999999999999993"/>
    <n v="14.1"/>
    <n v="11.8"/>
    <n v="9.3000000000000007"/>
    <n v="13.4"/>
  </r>
  <r>
    <m/>
    <x v="6"/>
    <s v="total"/>
    <s v="nu"/>
    <m/>
    <x v="3"/>
    <s v="BNS"/>
    <s v="MMPSF"/>
    <m/>
    <m/>
    <m/>
    <m/>
    <m/>
    <m/>
  </r>
  <r>
    <m/>
    <x v="1"/>
    <s v="sex"/>
    <s v="nu"/>
    <m/>
    <x v="1"/>
    <s v="BNS"/>
    <s v="MMPSF"/>
    <m/>
    <m/>
    <m/>
    <m/>
    <m/>
    <m/>
  </r>
  <r>
    <m/>
    <x v="1"/>
    <s v="grupe de virsta, ani"/>
    <s v="nu"/>
    <m/>
    <x v="1"/>
    <s v="BNS"/>
    <s v="MMPSF"/>
    <m/>
    <m/>
    <m/>
    <m/>
    <m/>
    <m/>
  </r>
  <r>
    <s v="1.4 Până în 2030, asigurarea faptului că toți bărbații și femeile, în special cei săraci și vulnerabili, au drepturi egale la proprietate și control asupra terenurilor și a altor forme de proprietate, moștenire și alte resurse"/>
    <x v="7"/>
    <s v="total"/>
    <s v="nu"/>
    <m/>
    <x v="4"/>
    <s v="BNS"/>
    <s v="ME, MDRC"/>
    <m/>
    <m/>
    <m/>
    <m/>
    <m/>
    <m/>
  </r>
  <r>
    <m/>
    <x v="1"/>
    <s v="quintile"/>
    <s v="nu"/>
    <s v="I"/>
    <x v="1"/>
    <s v="BNS"/>
    <s v="ME, MDRC"/>
    <m/>
    <m/>
    <m/>
    <m/>
    <m/>
    <m/>
  </r>
  <r>
    <m/>
    <x v="8"/>
    <s v="total"/>
    <s v="nu"/>
    <m/>
    <x v="5"/>
    <s v="tbd"/>
    <s v="MMPSF"/>
    <m/>
    <m/>
    <m/>
    <m/>
    <m/>
    <m/>
  </r>
  <r>
    <m/>
    <x v="1"/>
    <s v="sex"/>
    <s v="nu"/>
    <m/>
    <x v="1"/>
    <s v="tbd"/>
    <s v="MMPSF"/>
    <m/>
    <m/>
    <m/>
    <m/>
    <m/>
    <m/>
  </r>
  <r>
    <m/>
    <x v="1"/>
    <s v="grupe de virsta, ani"/>
    <s v="nu"/>
    <m/>
    <x v="1"/>
    <s v="tbd"/>
    <s v="MMPSF"/>
    <m/>
    <m/>
    <m/>
    <m/>
    <m/>
    <m/>
  </r>
  <r>
    <s v="1.5 Până în 2030, crearea rezilienței celor săraci și celor în situații vulnerabile și reducerea expunerii și vulnerabilității acestora la evenimente extreme legate de climă, inclusiv secetă și inundații"/>
    <x v="9"/>
    <s v="total"/>
    <s v="nu"/>
    <m/>
    <x v="2"/>
    <s v="Serviciul Situații Excepționale"/>
    <s v="Serviciul Situații Excepționale"/>
    <m/>
    <m/>
    <m/>
    <m/>
    <m/>
    <m/>
  </r>
  <r>
    <m/>
    <x v="10"/>
    <s v="total"/>
    <s v="nu"/>
    <m/>
    <x v="3"/>
    <s v="Serviciul Situații Excepționale"/>
    <s v="ME"/>
    <m/>
    <m/>
    <m/>
    <m/>
    <m/>
    <m/>
  </r>
  <r>
    <m/>
    <x v="11"/>
    <s v="total"/>
    <s v="nu"/>
    <m/>
    <x v="6"/>
    <s v="Serviciul Situații Excepționale"/>
    <s v="MAIA"/>
    <m/>
    <m/>
    <m/>
    <m/>
    <m/>
    <m/>
  </r>
  <r>
    <m/>
    <x v="12"/>
    <s v="total"/>
    <s v="nu"/>
    <m/>
    <x v="2"/>
    <s v="MF"/>
    <s v="MMPSF"/>
    <m/>
    <m/>
    <m/>
    <m/>
    <m/>
    <m/>
  </r>
  <r>
    <m/>
    <x v="13"/>
    <s v="total"/>
    <s v="da"/>
    <m/>
    <x v="0"/>
    <s v="MF"/>
    <s v="Medu"/>
    <n v="9.1"/>
    <n v="8.3000000000000007"/>
    <n v="8.4"/>
    <n v="7.1"/>
    <n v="7.1"/>
    <n v="7.2"/>
  </r>
  <r>
    <m/>
    <x v="14"/>
    <s v="total"/>
    <s v="da"/>
    <m/>
    <x v="0"/>
    <s v="MF"/>
    <s v="MS"/>
    <n v="13"/>
    <n v="12.8"/>
    <n v="12.8"/>
    <n v="12.8"/>
    <n v="11.3"/>
    <n v="11"/>
  </r>
  <r>
    <m/>
    <x v="15"/>
    <s v="total"/>
    <s v="da"/>
    <m/>
    <x v="0"/>
    <s v="MF"/>
    <s v="MMPSF"/>
    <n v="14.2"/>
    <n v="13.4"/>
    <n v="13.2"/>
    <n v="12.7"/>
    <n v="12.7"/>
    <n v="13.5"/>
  </r>
  <r>
    <s v="1.b Asigurarea unui cadru național de politici adecvat, bazat pe strategii sensibile la dimensiunea de sărăcie și gen, ce ar susține investițiile în eradicarea sărăciei."/>
    <x v="1"/>
    <m/>
    <m/>
    <m/>
    <x v="1"/>
    <m/>
    <m/>
    <m/>
    <m/>
    <m/>
    <m/>
    <m/>
    <m/>
  </r>
  <r>
    <s v="2.2 Până în 2030, eradicarea tuturor formelor de malnutriție și abordarea necesităților nutriționale ale adolescentelor, femeilor însărcinate și celor care alăptează, cât și a persoanelor în vârstă"/>
    <x v="16"/>
    <s v="total"/>
    <s v="da"/>
    <m/>
    <x v="2"/>
    <s v="CNSP"/>
    <s v="MS"/>
    <s v="n/d"/>
    <s v="n/d"/>
    <n v="6.4"/>
    <s v="n/d"/>
    <s v="n/d"/>
    <s v="n/d"/>
  </r>
  <r>
    <m/>
    <x v="17"/>
    <s v="total"/>
    <s v="da"/>
    <m/>
    <x v="2"/>
    <s v="CNSP"/>
    <s v="MS"/>
    <s v="n/d"/>
    <s v="n/d"/>
    <n v="1.4"/>
    <s v="n/d"/>
    <s v="n/d"/>
    <s v="n/d"/>
  </r>
  <r>
    <s v="2.3 Până în 2030, creșterea productivității agricole și veniturilor producătorilor agricoli mici prin accesul sigur și egal la factori de producție, cunoștințe, servicii financiare si piețe"/>
    <x v="18"/>
    <s v="total"/>
    <s v="da"/>
    <m/>
    <x v="7"/>
    <s v="BNS"/>
    <s v="MAIA"/>
    <n v="83.943302820322558"/>
    <n v="84.480254846224454"/>
    <n v="83.345570377954928"/>
    <n v="83.437404901577565"/>
    <n v="83.275768355839105"/>
    <n v="84.057336461989934"/>
  </r>
  <r>
    <m/>
    <x v="19"/>
    <s v="total"/>
    <s v="nu"/>
    <m/>
    <x v="3"/>
    <s v="BNS"/>
    <s v="MAIA"/>
    <m/>
    <m/>
    <m/>
    <m/>
    <m/>
    <m/>
  </r>
  <r>
    <m/>
    <x v="20"/>
    <s v="total"/>
    <s v="da"/>
    <m/>
    <x v="3"/>
    <s v="BNS"/>
    <s v="MAIA"/>
    <s v="65,1"/>
    <s v="64,6"/>
    <s v="64,3"/>
    <s v="51,6"/>
    <s v="56,3"/>
    <s v="59,0"/>
  </r>
  <r>
    <s v="2.4 Până în 2030, implementarea practicilor agricole ce sporesc productivitatea, contribuie la menținerea ecosistemelor și consolidează capacitățile de adaptare la schimbări climatice, condiții meteorologice extreme ca seceta, inundațiile și alte dezastre"/>
    <x v="21"/>
    <s v="total"/>
    <s v="nu"/>
    <m/>
    <x v="0"/>
    <s v="MAIA"/>
    <s v="MAIA"/>
    <m/>
    <m/>
    <m/>
    <m/>
    <m/>
    <m/>
  </r>
  <r>
    <m/>
    <x v="22"/>
    <s v="total"/>
    <s v="nu"/>
    <m/>
    <x v="0"/>
    <s v="MAIA"/>
    <s v="MAIA"/>
    <m/>
    <m/>
    <m/>
    <m/>
    <m/>
    <m/>
  </r>
  <r>
    <m/>
    <x v="23"/>
    <s v="total"/>
    <s v="nu"/>
    <m/>
    <x v="2"/>
    <s v="MAIA"/>
    <s v="MAIA"/>
    <m/>
    <m/>
    <m/>
    <m/>
    <m/>
    <m/>
  </r>
  <r>
    <s v="2.c Adoptarea măsurilor necesare pentru buna funcționare a piețelor locale de produse agro-alimentare și facilitarea accesului în timp util la informații de piață, inclusiv privind rezervele de alimente pentru limitarea volatilității extreme a prețurilor "/>
    <x v="1"/>
    <m/>
    <m/>
    <m/>
    <x v="1"/>
    <m/>
    <m/>
    <m/>
    <m/>
    <m/>
    <m/>
    <m/>
    <m/>
  </r>
  <r>
    <s v="3.1 Până în 2030, reducerea ratei  mortalității materne la  mai puțin de 13,3 cazuri la 100.000 de născuți-vii"/>
    <x v="24"/>
    <s v="total"/>
    <s v="da"/>
    <m/>
    <x v="2"/>
    <s v="CNMS"/>
    <s v="MS"/>
    <n v="44.5"/>
    <n v="15.3"/>
    <n v="30.4"/>
    <n v="15.8"/>
    <n v="15.5"/>
    <n v="31.1"/>
  </r>
  <r>
    <m/>
    <x v="25"/>
    <s v="total"/>
    <s v="da"/>
    <m/>
    <x v="2"/>
    <s v="CNMS"/>
    <s v="MS"/>
    <n v="99.6"/>
    <n v="99.7"/>
    <n v="99.7"/>
    <n v="99.8"/>
    <n v="99.7"/>
    <n v="99.7"/>
  </r>
  <r>
    <s v="3.2 Până în 2030, eliminarea deceselor care pot fi prevenite pentru nou-născuți și copii până la 5 ani, reducerea mortalității neonatale la 6 decese la 1.000 nou-născuți-vii si a copiilor până la 5 ani la 10 la 1.000 nou-născuți-vii "/>
    <x v="26"/>
    <s v="total"/>
    <s v="da"/>
    <m/>
    <x v="2"/>
    <s v="CNMS"/>
    <s v="MS"/>
    <n v="11.7"/>
    <n v="10.9"/>
    <n v="9.8000000000000007"/>
    <n v="9.4"/>
    <n v="9.6999999999999993"/>
    <n v="9.6999999999999993"/>
  </r>
  <r>
    <m/>
    <x v="27"/>
    <s v="total"/>
    <s v="da"/>
    <m/>
    <x v="7"/>
    <s v="CNMS"/>
    <s v="MS"/>
    <n v="13.6"/>
    <n v="13.4"/>
    <n v="12.1"/>
    <n v="11.9"/>
    <n v="11.7"/>
    <n v="11.7"/>
  </r>
  <r>
    <m/>
    <x v="28"/>
    <s v="total"/>
    <s v="da"/>
    <m/>
    <x v="7"/>
    <s v="CNMS"/>
    <s v="MS"/>
    <n v="103.6"/>
    <n v="86.3"/>
    <n v="86.6"/>
    <n v="79.8"/>
    <n v="85.3"/>
    <n v="77.2"/>
  </r>
  <r>
    <m/>
    <x v="29"/>
    <s v="total"/>
    <s v="da"/>
    <m/>
    <x v="2"/>
    <s v="CNMS"/>
    <s v="MS"/>
    <n v="7.4"/>
    <n v="6.9"/>
    <n v="6.4"/>
    <n v="6.2"/>
    <n v="6.2"/>
    <n v="6.4"/>
  </r>
  <r>
    <s v="3.3.1 Până în 2030, reducerea transmiterii HIV şi infecţiilor cu transmitere sexuală, în special în populaţiile cheie, precum şi a mortalităţii asociate cu HIV"/>
    <x v="30"/>
    <s v="total"/>
    <s v="da"/>
    <m/>
    <x v="2"/>
    <s v="CNMS"/>
    <s v="MS"/>
    <n v="12.907950876828684"/>
    <n v="13.818555623899359"/>
    <n v="13.653445767305392"/>
    <n v="13.147925114138317"/>
    <n v="16.415404170299698"/>
    <n v="16.145550733455241"/>
  </r>
  <r>
    <m/>
    <x v="1"/>
    <s v="sex"/>
    <s v="da"/>
    <s v="barbat"/>
    <x v="1"/>
    <s v="CNMS"/>
    <s v="MS"/>
    <n v="13.1"/>
    <n v="15.4"/>
    <n v="14.1"/>
    <m/>
    <m/>
    <m/>
  </r>
  <r>
    <m/>
    <x v="1"/>
    <m/>
    <m/>
    <s v="femeie"/>
    <x v="1"/>
    <s v="CNMS"/>
    <s v="MS"/>
    <n v="12.6"/>
    <n v="12.5"/>
    <n v="13"/>
    <m/>
    <m/>
    <m/>
  </r>
  <r>
    <m/>
    <x v="1"/>
    <s v="grupe de virsta, ani"/>
    <s v="nu"/>
    <s v="15-24"/>
    <x v="1"/>
    <s v="CNMS"/>
    <s v="MS"/>
    <n v="14.6"/>
    <n v="13.4"/>
    <n v="16.399999999999999"/>
    <n v="14.8"/>
    <n v="14.9"/>
    <n v="14.9"/>
  </r>
  <r>
    <m/>
    <x v="1"/>
    <m/>
    <m/>
    <s v="25-34"/>
    <x v="1"/>
    <s v="CNMS"/>
    <s v="MS"/>
    <m/>
    <m/>
    <m/>
    <m/>
    <m/>
    <m/>
  </r>
  <r>
    <m/>
    <x v="1"/>
    <m/>
    <m/>
    <s v="35-44"/>
    <x v="1"/>
    <s v="CNMS"/>
    <s v="MS"/>
    <m/>
    <m/>
    <m/>
    <m/>
    <m/>
    <m/>
  </r>
  <r>
    <m/>
    <x v="1"/>
    <m/>
    <m/>
    <s v="45-54"/>
    <x v="1"/>
    <s v="CNMS"/>
    <s v="MS"/>
    <m/>
    <m/>
    <m/>
    <m/>
    <m/>
    <m/>
  </r>
  <r>
    <m/>
    <x v="1"/>
    <m/>
    <m/>
    <s v="55+"/>
    <x v="1"/>
    <s v="CNMS"/>
    <s v="MS"/>
    <m/>
    <m/>
    <m/>
    <m/>
    <m/>
    <m/>
  </r>
  <r>
    <m/>
    <x v="31"/>
    <s v="total"/>
    <s v="da"/>
    <m/>
    <x v="7"/>
    <s v="CNMS"/>
    <s v="MS"/>
    <n v="70.3"/>
    <n v="63.5"/>
    <n v="64.599999999999994"/>
    <n v="63.8"/>
    <n v="52.2"/>
    <n v="53.8"/>
  </r>
  <r>
    <m/>
    <x v="1"/>
    <s v="sex"/>
    <s v="da"/>
    <s v="barbat"/>
    <x v="1"/>
    <s v="CNMS"/>
    <s v="MS"/>
    <n v="79.099999999999994"/>
    <n v="74.5"/>
    <n v="75.5"/>
    <n v="72"/>
    <n v="60.5"/>
    <n v="62.9"/>
  </r>
  <r>
    <m/>
    <x v="1"/>
    <m/>
    <m/>
    <s v="femeie"/>
    <x v="1"/>
    <s v="CNMS"/>
    <s v="MS"/>
    <n v="62.2"/>
    <n v="53.4"/>
    <n v="54.5"/>
    <n v="56.2"/>
    <n v="44.4"/>
    <n v="45.4"/>
  </r>
  <r>
    <m/>
    <x v="1"/>
    <s v="grupe de virsta, ani"/>
    <s v="da"/>
    <s v="0-14"/>
    <x v="1"/>
    <s v="CNMS"/>
    <s v="MS"/>
    <n v="4.9000000000000004"/>
    <n v="3.3"/>
    <n v="3.5"/>
    <n v="3.7"/>
    <n v="4.4000000000000004"/>
    <n v="6"/>
  </r>
  <r>
    <m/>
    <x v="1"/>
    <m/>
    <m/>
    <s v="15-17"/>
    <x v="1"/>
    <s v="CNMS"/>
    <s v="MS"/>
    <n v="72.2"/>
    <n v="69.7"/>
    <n v="67.8"/>
    <n v="75.599999999999994"/>
    <n v="63.1"/>
    <n v="77.2"/>
  </r>
  <r>
    <m/>
    <x v="1"/>
    <m/>
    <m/>
    <s v="18-19"/>
    <x v="1"/>
    <s v="CNMS"/>
    <s v="MS"/>
    <n v="157.30000000000001"/>
    <n v="155.4"/>
    <n v="165.2"/>
    <n v="133"/>
    <n v="136.5"/>
    <n v="121.5"/>
  </r>
  <r>
    <m/>
    <x v="1"/>
    <m/>
    <m/>
    <s v="20-29"/>
    <x v="1"/>
    <s v="CNMS"/>
    <s v="MS"/>
    <n v="167.4"/>
    <n v="146.9"/>
    <n v="151.80000000000001"/>
    <n v="148.30000000000001"/>
    <n v="116.8"/>
    <n v="123"/>
  </r>
  <r>
    <m/>
    <x v="1"/>
    <m/>
    <m/>
    <s v="30-39"/>
    <x v="1"/>
    <s v="CNMS"/>
    <s v="MS"/>
    <n v="97.3"/>
    <n v="89.2"/>
    <n v="87.1"/>
    <n v="87.4"/>
    <n v="64.8"/>
    <n v="68.8"/>
  </r>
  <r>
    <m/>
    <x v="1"/>
    <m/>
    <m/>
    <s v="40+"/>
    <x v="1"/>
    <s v="CNMS"/>
    <s v="MS"/>
    <n v="35"/>
    <n v="31.7"/>
    <n v="32.299999999999997"/>
    <n v="34.5"/>
    <n v="31"/>
    <n v="31.2"/>
  </r>
  <r>
    <m/>
    <x v="32"/>
    <s v="total"/>
    <s v="da"/>
    <m/>
    <x v="7"/>
    <s v="CNMS"/>
    <s v="MS"/>
    <n v="36"/>
    <n v="34.9"/>
    <n v="31.9"/>
    <n v="27.2"/>
    <n v="28.2"/>
    <n v="26.4"/>
  </r>
  <r>
    <m/>
    <x v="1"/>
    <s v="sex"/>
    <s v="da"/>
    <s v="barbat"/>
    <x v="1"/>
    <s v="CNMS"/>
    <s v="MS"/>
    <n v="60.7"/>
    <n v="62.1"/>
    <n v="54.7"/>
    <n v="48.9"/>
    <n v="51"/>
    <n v="48"/>
  </r>
  <r>
    <m/>
    <x v="1"/>
    <m/>
    <m/>
    <s v="femeie"/>
    <x v="1"/>
    <s v="CNMS"/>
    <s v="MS"/>
    <n v="13.1"/>
    <n v="9.6"/>
    <n v="10.9"/>
    <n v="7.2"/>
    <n v="7.2"/>
    <n v="6.5"/>
  </r>
  <r>
    <m/>
    <x v="1"/>
    <s v="grupe de virsta, ani"/>
    <s v="da"/>
    <s v="0-14"/>
    <x v="1"/>
    <s v="CNMS"/>
    <s v="MS"/>
    <n v="1.7"/>
    <n v="2.1"/>
    <n v="1.4"/>
    <n v="0.7"/>
    <n v="0.9"/>
    <n v="0.5"/>
  </r>
  <r>
    <m/>
    <x v="1"/>
    <m/>
    <m/>
    <s v="15-17"/>
    <x v="1"/>
    <s v="CNMS"/>
    <s v="MS"/>
    <n v="27.9"/>
    <n v="38.700000000000003"/>
    <n v="36.700000000000003"/>
    <n v="37.799999999999997"/>
    <n v="34.700000000000003"/>
    <n v="24.9"/>
  </r>
  <r>
    <m/>
    <x v="1"/>
    <m/>
    <m/>
    <s v="18-19"/>
    <x v="1"/>
    <s v="CNMS"/>
    <s v="MS"/>
    <n v="104.3"/>
    <n v="100.5"/>
    <n v="96.3"/>
    <n v="95.5"/>
    <n v="103.4"/>
    <n v="92.5"/>
  </r>
  <r>
    <m/>
    <x v="1"/>
    <m/>
    <m/>
    <s v="20-29"/>
    <x v="1"/>
    <s v="CNMS"/>
    <s v="MS"/>
    <n v="109.8"/>
    <n v="110.6"/>
    <n v="102.1"/>
    <n v="86.4"/>
    <n v="93.9"/>
    <n v="87.7"/>
  </r>
  <r>
    <m/>
    <x v="1"/>
    <m/>
    <m/>
    <s v="30-39"/>
    <x v="1"/>
    <s v="CNMS"/>
    <s v="MS"/>
    <n v="44.6"/>
    <n v="37.700000000000003"/>
    <n v="33.1"/>
    <n v="28.3"/>
    <n v="27.4"/>
    <n v="27.2"/>
  </r>
  <r>
    <m/>
    <x v="1"/>
    <m/>
    <m/>
    <s v="40+"/>
    <x v="1"/>
    <s v="CNMS"/>
    <s v="MS"/>
    <n v="8.1999999999999993"/>
    <n v="6.5"/>
    <n v="6.3"/>
    <n v="4.9000000000000004"/>
    <n v="5"/>
    <n v="6.4"/>
  </r>
  <r>
    <m/>
    <x v="33"/>
    <s v="total"/>
    <s v="da"/>
    <m/>
    <x v="7"/>
    <s v="CNMS"/>
    <s v="MS"/>
    <n v="4.5739043324414688"/>
    <n v="4.6342717031369807"/>
    <n v="4.5792420989110676"/>
    <n v="4.5231109901202329"/>
    <n v="5.8184737384452703"/>
    <n v="5.794396256257456"/>
  </r>
  <r>
    <s v="3.3.2 Pana in 2030 reducerea poverii tuberculozei, combaterea hepatitei, bolilor condiționate de apă și a altor boli transmisibile"/>
    <x v="34"/>
    <s v="total"/>
    <s v="da"/>
    <m/>
    <x v="2"/>
    <s v="CNMS"/>
    <s v="MS"/>
    <n v="107.4"/>
    <n v="108.6"/>
    <n v="109.4"/>
    <n v="106.4"/>
    <n v="95.6"/>
    <n v="83.9"/>
  </r>
  <r>
    <m/>
    <x v="35"/>
    <s v="total"/>
    <s v="da"/>
    <m/>
    <x v="7"/>
    <s v="CNMS"/>
    <s v="MS"/>
    <n v="14"/>
    <n v="13.2"/>
    <n v="13.2"/>
    <n v="9.9"/>
    <n v="10.5"/>
    <n v="8.9"/>
  </r>
  <r>
    <m/>
    <x v="36"/>
    <s v="total"/>
    <s v="da"/>
    <m/>
    <x v="2"/>
    <s v="CNMS"/>
    <s v="MS"/>
    <n v="63.7"/>
    <n v="70.099999999999994"/>
    <n v="694"/>
    <n v="60.2"/>
    <n v="61.3"/>
    <n v="54.9"/>
  </r>
  <r>
    <m/>
    <x v="37"/>
    <s v="total"/>
    <s v="da"/>
    <m/>
    <x v="7"/>
    <s v="CNSP"/>
    <s v="MS"/>
    <n v="0"/>
    <n v="0"/>
    <n v="2"/>
    <n v="0"/>
    <n v="0"/>
    <n v="0"/>
  </r>
  <r>
    <s v="3.4.1. Până în 2030, reducerea cu 30% a mortalității premature cauzate de boli netransmisibile prin prevenire și tratare "/>
    <x v="38"/>
    <s v="total"/>
    <s v="da"/>
    <m/>
    <x v="5"/>
    <s v="CNMS"/>
    <s v="MS"/>
    <n v="892.7"/>
    <n v="765.2"/>
    <n v="762.3"/>
    <n v="725.6"/>
    <n v="758.6"/>
    <n v="798.6"/>
  </r>
  <r>
    <s v="3.4.2. Promovarea sănătății mintale și a bunăstării populației"/>
    <x v="39"/>
    <s v="total"/>
    <s v="da"/>
    <m/>
    <x v="2"/>
    <s v="CNMS"/>
    <s v="MS"/>
    <n v="19"/>
    <n v="14.1"/>
    <n v="16"/>
    <n v="16.2"/>
    <n v="16.3"/>
    <n v="15.6"/>
  </r>
  <r>
    <s v="3.5 Fortificarea prevenirii si tratamentului condiționat de abuzul de droguri și substanțe narcotice, precum și consumul de alcool"/>
    <x v="40"/>
    <s v="total"/>
    <s v="nu"/>
    <m/>
    <x v="3"/>
    <s v="CNMS"/>
    <s v="MS"/>
    <m/>
    <m/>
    <m/>
    <m/>
    <m/>
    <m/>
  </r>
  <r>
    <m/>
    <x v="41"/>
    <s v="total"/>
    <s v="da"/>
    <m/>
    <x v="2"/>
    <s v="OMS"/>
    <s v="MS"/>
    <s v="16,8"/>
    <s v="n/d"/>
    <s v="n/d"/>
    <s v="n/d"/>
    <s v="n/d"/>
    <s v="n/d"/>
  </r>
  <r>
    <m/>
    <x v="42"/>
    <s v="total"/>
    <s v="da"/>
    <m/>
    <x v="7"/>
    <s v="CNSP"/>
    <s v="MS"/>
    <s v="n/d"/>
    <s v="n/d"/>
    <s v="n/d"/>
    <s v="19,5"/>
    <s v="n/d"/>
    <s v="n/d"/>
  </r>
  <r>
    <m/>
    <x v="1"/>
    <s v="sex"/>
    <s v="da"/>
    <s v="barbat"/>
    <x v="1"/>
    <s v="CNSP"/>
    <s v="MS"/>
    <s v="n/d"/>
    <s v="n/d"/>
    <s v="n/d"/>
    <n v="29"/>
    <s v="n/d"/>
    <s v="n/d"/>
  </r>
  <r>
    <m/>
    <x v="1"/>
    <m/>
    <m/>
    <s v="femeie"/>
    <x v="1"/>
    <s v="CNSP"/>
    <s v="MS"/>
    <s v="n/d"/>
    <s v="n/d"/>
    <s v="n/d"/>
    <n v="9.1999999999999993"/>
    <s v="n/d"/>
    <s v="n/d"/>
  </r>
  <r>
    <m/>
    <x v="1"/>
    <s v="medii de reședință"/>
    <s v="nu"/>
    <s v="urban"/>
    <x v="1"/>
    <s v="CNSP"/>
    <s v="MS"/>
    <m/>
    <m/>
    <m/>
    <m/>
    <m/>
    <m/>
  </r>
  <r>
    <m/>
    <x v="1"/>
    <m/>
    <m/>
    <s v="rural"/>
    <x v="1"/>
    <s v="CNSP"/>
    <s v="MS"/>
    <m/>
    <m/>
    <m/>
    <m/>
    <m/>
    <m/>
  </r>
  <r>
    <m/>
    <x v="1"/>
    <s v="grupe de virsta, ani"/>
    <s v="da"/>
    <s v="18-29"/>
    <x v="1"/>
    <s v="CNSP"/>
    <s v="MS"/>
    <s v="n/d"/>
    <s v="n/d"/>
    <s v="n/d"/>
    <n v="19.600000000000001"/>
    <s v="n/d"/>
    <s v="n/d"/>
  </r>
  <r>
    <m/>
    <x v="1"/>
    <m/>
    <m/>
    <s v="30-44"/>
    <x v="1"/>
    <s v="CNSP"/>
    <s v="MS"/>
    <s v="n/d"/>
    <s v="n/d"/>
    <s v="n/d"/>
    <n v="21.1"/>
    <s v="n/d"/>
    <s v="n/d"/>
  </r>
  <r>
    <m/>
    <x v="1"/>
    <m/>
    <m/>
    <s v="45-59"/>
    <x v="1"/>
    <s v="CNSP"/>
    <s v="MS"/>
    <s v="n/d"/>
    <s v="n/d"/>
    <s v="n/d"/>
    <n v="18.7"/>
    <s v="n/d"/>
    <s v="n/d"/>
  </r>
  <r>
    <m/>
    <x v="1"/>
    <m/>
    <m/>
    <s v="60-69"/>
    <x v="1"/>
    <s v="CNSP"/>
    <s v="MS"/>
    <s v="n/d"/>
    <s v="n/d"/>
    <s v="n/d"/>
    <n v="16.399999999999999"/>
    <s v="n/d"/>
    <s v="n/d"/>
  </r>
  <r>
    <s v="3.6 Până în  2030, reducerea cu 50% a numărului de decese si leziuni datorate accidentelor rutiere"/>
    <x v="43"/>
    <s v="total"/>
    <s v="da"/>
    <m/>
    <x v="2"/>
    <s v="CNMS"/>
    <s v="MS"/>
    <s v="13,2"/>
    <s v="13,7"/>
    <s v="14,0"/>
    <s v="11,1"/>
    <s v="10,8"/>
    <s v="10,4"/>
  </r>
  <r>
    <s v="3.7 Până în 2030, asigurarea accesului universal la serviciile de sănătate sexuală și reproductivă, inclusiv pentru planificare familiei, informare și educație"/>
    <x v="44"/>
    <s v="total"/>
    <s v="nu"/>
    <m/>
    <x v="2"/>
    <s v="MS"/>
    <s v="MS"/>
    <m/>
    <m/>
    <m/>
    <m/>
    <m/>
    <m/>
  </r>
  <r>
    <m/>
    <x v="45"/>
    <s v="total"/>
    <s v="da"/>
    <m/>
    <x v="2"/>
    <s v="CNMS"/>
    <s v="MS"/>
    <s v="26,74"/>
    <s v="25,71"/>
    <s v="25,1"/>
    <s v="25,44"/>
    <s v="26,73"/>
    <s v="27,91"/>
  </r>
  <r>
    <m/>
    <x v="1"/>
    <s v="medii de reședință"/>
    <s v="nu"/>
    <s v="urban"/>
    <x v="1"/>
    <s v="CNMS"/>
    <s v="MS"/>
    <m/>
    <m/>
    <m/>
    <m/>
    <m/>
    <m/>
  </r>
  <r>
    <m/>
    <x v="1"/>
    <m/>
    <m/>
    <s v="rural"/>
    <x v="1"/>
    <s v="CNMS"/>
    <s v="MS"/>
    <m/>
    <m/>
    <m/>
    <m/>
    <m/>
    <m/>
  </r>
  <r>
    <s v="3.8 Asigurarea accesului universal la servicii de sănătate, inclusiv protecția riscurilor financiare, accesul la servicii esențiale de sănătate calitative și accesul la medicamente de bază și vaccinuri sigure, eficiente, calitative și la prețuri accesibil"/>
    <x v="46"/>
    <s v="total"/>
    <s v="da"/>
    <m/>
    <x v="7"/>
    <s v="BNS"/>
    <s v="MS"/>
    <s v="5,4"/>
    <s v="9,0"/>
    <s v="7,1"/>
    <s v="5,3"/>
    <s v="5,3"/>
    <s v="4,3"/>
  </r>
  <r>
    <m/>
    <x v="47"/>
    <s v="total"/>
    <s v="nu"/>
    <m/>
    <x v="3"/>
    <s v="MS"/>
    <s v="MS"/>
    <m/>
    <m/>
    <m/>
    <m/>
    <m/>
    <m/>
  </r>
  <r>
    <m/>
    <x v="48"/>
    <s v="total"/>
    <s v="da"/>
    <m/>
    <x v="5"/>
    <s v="CNAM"/>
    <s v="MS"/>
    <n v="0.76807425204846946"/>
    <n v="0.77205977211950616"/>
    <n v="0.77221527517270849"/>
    <n v="0.78093736677152914"/>
    <n v="0.78501624376863899"/>
    <n v="0.78664524025954485"/>
  </r>
  <r>
    <s v="3.9 Până în 2030, reducerea mortalității și morbidității provocate de produsele chimice periculoase și poluarea și contaminarea aerului și apei"/>
    <x v="49"/>
    <s v="total"/>
    <s v="nu"/>
    <m/>
    <x v="2"/>
    <s v="CNMS"/>
    <s v="MS"/>
    <m/>
    <m/>
    <m/>
    <m/>
    <m/>
    <m/>
  </r>
  <r>
    <m/>
    <x v="50"/>
    <s v="total"/>
    <s v="nu"/>
    <m/>
    <x v="2"/>
    <s v="CNMS"/>
    <s v="MS"/>
    <m/>
    <m/>
    <m/>
    <m/>
    <m/>
    <m/>
  </r>
  <r>
    <m/>
    <x v="51"/>
    <s v="total"/>
    <s v="nu"/>
    <m/>
    <x v="2"/>
    <s v="CNSP"/>
    <s v="MM"/>
    <m/>
    <m/>
    <m/>
    <m/>
    <m/>
    <m/>
  </r>
  <r>
    <m/>
    <x v="52"/>
    <s v="total"/>
    <s v="nu"/>
    <m/>
    <x v="2"/>
    <s v="tbd"/>
    <s v="MS"/>
    <m/>
    <m/>
    <m/>
    <m/>
    <m/>
    <m/>
  </r>
  <r>
    <m/>
    <x v="53"/>
    <s v="total"/>
    <s v="nu"/>
    <m/>
    <x v="2"/>
    <s v="tbd"/>
    <s v="MS"/>
    <m/>
    <m/>
    <m/>
    <m/>
    <m/>
    <m/>
  </r>
  <r>
    <s v="3.c Creșterea și eficientizarea finanțării sistemului de sănătate și recrutare, dezvoltare, instruire și menținere a personalului medical "/>
    <x v="54"/>
    <s v="total"/>
    <s v="da"/>
    <s v="medici"/>
    <x v="2"/>
    <s v="CNMS"/>
    <s v="MS"/>
    <s v="35,9"/>
    <s v="36,3"/>
    <s v="35,9"/>
    <s v="36,4"/>
    <s v="36,2"/>
    <s v="36,6"/>
  </r>
  <r>
    <m/>
    <x v="1"/>
    <s v="personal medical mediu"/>
    <s v="da"/>
    <s v="personal medical mediu"/>
    <x v="1"/>
    <s v="CNMS"/>
    <s v="MS"/>
    <n v="77.3"/>
    <n v="77.099999999999994"/>
    <n v="77"/>
    <n v="75.3"/>
    <n v="73"/>
    <n v="69.2"/>
  </r>
  <r>
    <s v="4.1 Până în 2030, asigurarea faptului că toate fetele și băieții absolvesc învățământul primar și secundar gratuit, echitabil și calitativ, care să conducă la rezultate relevante și eficiente ale învățării "/>
    <x v="55"/>
    <s v="total"/>
    <s v="da"/>
    <m/>
    <x v="3"/>
    <s v="MEdu"/>
    <s v="Medu"/>
    <s v="citire/lectură - 42,8% (2009); "/>
    <s v="‒"/>
    <s v="‒"/>
    <s v="‒"/>
    <s v="‒"/>
    <s v="citire/lectură - 54,2%;"/>
  </r>
  <r>
    <m/>
    <x v="1"/>
    <s v="sexe"/>
    <s v="nu"/>
    <s v="barbat"/>
    <x v="1"/>
    <s v="MEdu"/>
    <s v="Medu"/>
    <m/>
    <m/>
    <m/>
    <m/>
    <m/>
    <m/>
  </r>
  <r>
    <m/>
    <x v="1"/>
    <m/>
    <m/>
    <s v="femeie"/>
    <x v="1"/>
    <s v="MEdu"/>
    <s v="Medu"/>
    <m/>
    <m/>
    <m/>
    <m/>
    <m/>
    <m/>
  </r>
  <r>
    <m/>
    <x v="1"/>
    <s v="total"/>
    <s v="da"/>
    <m/>
    <x v="1"/>
    <s v="MEdu"/>
    <s v="Medu"/>
    <s v="matematică - 39,3% (2009)"/>
    <m/>
    <m/>
    <m/>
    <m/>
    <s v=" matematică - 39,3%"/>
  </r>
  <r>
    <m/>
    <x v="1"/>
    <s v="sexe"/>
    <s v="nu"/>
    <s v="barbat"/>
    <x v="1"/>
    <s v="MEdu"/>
    <s v="Medu"/>
    <m/>
    <m/>
    <m/>
    <m/>
    <m/>
    <m/>
  </r>
  <r>
    <m/>
    <x v="1"/>
    <m/>
    <m/>
    <s v="femeie"/>
    <x v="1"/>
    <s v="MEdu"/>
    <s v="Medu"/>
    <m/>
    <m/>
    <m/>
    <m/>
    <m/>
    <m/>
  </r>
  <r>
    <m/>
    <x v="56"/>
    <s v="total"/>
    <s v="da"/>
    <m/>
    <x v="7"/>
    <s v="BNS"/>
    <s v="Medu"/>
    <n v="92.4"/>
    <n v="91.8"/>
    <n v="89.6"/>
    <n v="91.8"/>
    <n v="87.7"/>
    <n v="89.8"/>
  </r>
  <r>
    <m/>
    <x v="1"/>
    <s v="sexe"/>
    <s v="da"/>
    <s v="barbat"/>
    <x v="1"/>
    <s v="BNS"/>
    <s v="Medu"/>
    <n v="91.8"/>
    <n v="92.3"/>
    <n v="89.2"/>
    <n v="92.3"/>
    <n v="87.3"/>
    <n v="90"/>
  </r>
  <r>
    <m/>
    <x v="1"/>
    <m/>
    <m/>
    <s v="femeie"/>
    <x v="1"/>
    <s v="BNS"/>
    <s v="Medu"/>
    <n v="93.1"/>
    <n v="91.3"/>
    <n v="90"/>
    <n v="91.2"/>
    <n v="88.1"/>
    <n v="89.6"/>
  </r>
  <r>
    <m/>
    <x v="57"/>
    <s v="total"/>
    <s v="da"/>
    <m/>
    <x v="7"/>
    <s v="BNS"/>
    <s v="Medu"/>
    <n v="92.3"/>
    <n v="89.3"/>
    <n v="89.5"/>
    <n v="86.6"/>
    <n v="86.2"/>
    <n v="84.4"/>
  </r>
  <r>
    <m/>
    <x v="1"/>
    <s v="sexe"/>
    <s v="da"/>
    <s v="barbat"/>
    <x v="1"/>
    <s v="BNS"/>
    <s v="Medu"/>
    <n v="92.9"/>
    <n v="89.1"/>
    <n v="88.9"/>
    <n v="87.2"/>
    <n v="86.9"/>
    <n v="83.8"/>
  </r>
  <r>
    <m/>
    <x v="1"/>
    <m/>
    <m/>
    <s v="femeie"/>
    <x v="1"/>
    <s v="BNS"/>
    <s v="Medu"/>
    <n v="91.6"/>
    <n v="89.5"/>
    <n v="90.1"/>
    <n v="85.9"/>
    <n v="85.4"/>
    <n v="85"/>
  </r>
  <r>
    <s v="4.2 Până în 2030, asigurarea faptului că toate fetele și băieții au acces la  dezvoltarea timpurie de calitate, îngrijire și educația preșcolară, astfel încât să fie pregătiți pentru învățământul primar"/>
    <x v="58"/>
    <s v="total"/>
    <s v="da"/>
    <m/>
    <x v="2"/>
    <s v="CNSP"/>
    <s v="Medu"/>
    <s v="n/d"/>
    <s v="n/d"/>
    <n v="0.84"/>
    <s v="n/d"/>
    <s v="n/d"/>
    <s v="n/d"/>
  </r>
  <r>
    <m/>
    <x v="1"/>
    <s v="sexe"/>
    <s v="nu"/>
    <s v="barbat"/>
    <x v="1"/>
    <s v="CNSP"/>
    <s v="Medu"/>
    <m/>
    <m/>
    <m/>
    <m/>
    <m/>
    <m/>
  </r>
  <r>
    <m/>
    <x v="1"/>
    <m/>
    <m/>
    <s v="femeie"/>
    <x v="1"/>
    <s v="CNSP"/>
    <s v="Medu"/>
    <m/>
    <m/>
    <m/>
    <m/>
    <m/>
    <m/>
  </r>
  <r>
    <m/>
    <x v="59"/>
    <s v="total"/>
    <s v="da"/>
    <m/>
    <x v="2"/>
    <s v="BNS"/>
    <s v="Medu"/>
    <n v="74.099999999999994"/>
    <n v="73.5"/>
    <n v="75.099999999999994"/>
    <n v="80"/>
    <n v="80.3"/>
    <n v="80.8"/>
  </r>
  <r>
    <s v="4.3 Până în 2030, creșterea înrolării in  învățământul profesional tehnic si superior accesibil și calitativ"/>
    <x v="60"/>
    <s v="total"/>
    <s v="da"/>
    <m/>
    <x v="2"/>
    <s v="BNS"/>
    <s v="Medu"/>
    <s v="n/d"/>
    <n v="22.902263562109216"/>
    <n v="23.886875543107529"/>
    <n v="29.286839130994345"/>
    <n v="30.894240291163481"/>
    <n v="30.976343584812579"/>
  </r>
  <r>
    <m/>
    <x v="1"/>
    <s v="sexe"/>
    <s v="nu"/>
    <s v="barbat"/>
    <x v="1"/>
    <s v="BNS"/>
    <s v="Medu"/>
    <m/>
    <m/>
    <m/>
    <m/>
    <m/>
    <m/>
  </r>
  <r>
    <m/>
    <x v="1"/>
    <m/>
    <m/>
    <s v="femeie"/>
    <x v="1"/>
    <s v="BNS"/>
    <s v="Medu"/>
    <m/>
    <m/>
    <m/>
    <m/>
    <m/>
    <m/>
  </r>
  <r>
    <s v="4.4 Până în 2030, creșterea substanțială a numărului de tineri și adulți cu competențe relevante pentru piața muncii"/>
    <x v="61"/>
    <s v="total"/>
    <s v="nu"/>
    <m/>
    <x v="2"/>
    <s v="BNS"/>
    <s v="MTIC"/>
    <m/>
    <m/>
    <m/>
    <m/>
    <m/>
    <m/>
  </r>
  <r>
    <m/>
    <x v="62"/>
    <s v="total"/>
    <s v="nu"/>
    <m/>
    <x v="7"/>
    <s v="Agentia Nationala pentru Ocuparea Fortei de Munca"/>
    <s v="MMPSF"/>
    <m/>
    <m/>
    <m/>
    <m/>
    <m/>
    <m/>
  </r>
  <r>
    <s v="4.5 Până în 2030, asigurarea accesului egal la toate nivelurile de învățământ și formare profesională a persoanelor vulnerabile, inclusiv a persoanelor cu dizabilități și copiilor în situații vulnerabile"/>
    <x v="63"/>
    <s v="total"/>
    <s v="da"/>
    <m/>
    <x v="0"/>
    <s v="BNS"/>
    <s v="Medu"/>
    <n v="0.99"/>
    <n v="1"/>
    <n v="1"/>
    <n v="1"/>
    <n v="0.99"/>
    <n v="0.99"/>
  </r>
  <r>
    <m/>
    <x v="64"/>
    <s v="total"/>
    <s v="da"/>
    <m/>
    <x v="0"/>
    <s v="BNS"/>
    <s v="Medu"/>
    <n v="0.99"/>
    <n v="0.99"/>
    <n v="0.99"/>
    <n v="0.99"/>
    <n v="1"/>
    <n v="0.99"/>
  </r>
  <r>
    <m/>
    <x v="65"/>
    <s v="total"/>
    <s v="da"/>
    <m/>
    <x v="0"/>
    <s v="BNS"/>
    <s v="Medu"/>
    <n v="1.08"/>
    <n v="1.08"/>
    <n v="1.06"/>
    <n v="1.06"/>
    <n v="1.03"/>
    <n v="1"/>
  </r>
  <r>
    <m/>
    <x v="66"/>
    <s v="total"/>
    <s v="da"/>
    <m/>
    <x v="0"/>
    <s v="BNS"/>
    <s v="Medu"/>
    <n v="1.37"/>
    <n v="1.34"/>
    <n v="1.33"/>
    <n v="1.35"/>
    <n v="1.39"/>
    <n v="1.4"/>
  </r>
  <r>
    <s v="4.7 Până în 2030, asigurarea că toți elevii/studenții obțin cunoștințe și competențe necesare pentru promovarea dezvoltării durabile, stilurilor de viață durabile, protecției mediului, drepturilor omului, egalității de gen, a culturii păcii și non-violenț"/>
    <x v="67"/>
    <s v="total"/>
    <s v="nu"/>
    <m/>
    <x v="6"/>
    <s v="Ministerul Educatiei"/>
    <s v="Ministerul Educatiei"/>
    <m/>
    <m/>
    <m/>
    <m/>
    <m/>
    <m/>
  </r>
  <r>
    <s v="4.a Construirea și modernizarea infrastructurii în instituțiile de învățământ  astfel încât să corespundă necesităților copiilor, fetelor și băieților și persoanelor cu dizabilități și oferirea unui mediu de învățământ sigur, non-violent și incluziv pentr"/>
    <x v="68"/>
    <s v="total"/>
    <m/>
    <m/>
    <x v="0"/>
    <s v="BNS"/>
    <s v="Medu"/>
    <s v="n/d"/>
    <s v="n/d"/>
    <s v="n/d"/>
    <s v="n/d"/>
    <s v="n/d"/>
    <n v="85.6"/>
  </r>
  <r>
    <m/>
    <x v="69"/>
    <s v="total"/>
    <m/>
    <m/>
    <x v="0"/>
    <s v="BNS"/>
    <s v="Medu"/>
    <s v="n/d"/>
    <s v="n/d"/>
    <s v="n/d"/>
    <s v="n/d"/>
    <s v="n/d"/>
    <n v="97.4"/>
  </r>
  <r>
    <m/>
    <x v="70"/>
    <s v="total"/>
    <m/>
    <m/>
    <x v="0"/>
    <s v="MEdu"/>
    <s v="Medu"/>
    <m/>
    <m/>
    <m/>
    <m/>
    <m/>
    <m/>
  </r>
  <r>
    <m/>
    <x v="71"/>
    <s v="total"/>
    <m/>
    <m/>
    <x v="0"/>
    <s v="MEdu"/>
    <s v="Medu"/>
    <m/>
    <m/>
    <m/>
    <m/>
    <m/>
    <m/>
  </r>
  <r>
    <m/>
    <x v="72"/>
    <s v="total"/>
    <s v="da"/>
    <s v="preșcolar"/>
    <x v="0"/>
    <s v="BNS"/>
    <s v="Medu"/>
    <s v="n/d"/>
    <s v="n/d"/>
    <s v="n/d"/>
    <n v="70.099999999999994"/>
    <n v="80.599999999999994"/>
    <n v="83.9"/>
  </r>
  <r>
    <m/>
    <x v="73"/>
    <s v="aditional"/>
    <s v="da"/>
    <s v="primar"/>
    <x v="0"/>
    <s v="BNS"/>
    <s v="Medu"/>
    <s v="n/d"/>
    <s v="n/d"/>
    <s v="n/d"/>
    <n v="93.8"/>
    <n v="98.1"/>
    <n v="99.2"/>
  </r>
  <r>
    <m/>
    <x v="74"/>
    <s v="aditional"/>
    <s v="da"/>
    <s v="liceal"/>
    <x v="0"/>
    <s v="BNS"/>
    <s v="Medu"/>
    <s v="n/d"/>
    <s v="n/d"/>
    <s v="n/d"/>
    <n v="93.5"/>
    <n v="97.4"/>
    <n v="98.7"/>
  </r>
  <r>
    <s v="5.1 Eliminarea tuturor formelor de discriminare împotriva femeilor și fetelor"/>
    <x v="75"/>
    <s v="total"/>
    <s v="nu"/>
    <m/>
    <x v="6"/>
    <s v="MMPSF"/>
    <s v="MMPSF"/>
    <m/>
    <m/>
    <m/>
    <m/>
    <m/>
    <m/>
  </r>
  <r>
    <m/>
    <x v="76"/>
    <s v="total"/>
    <s v="nu"/>
    <m/>
    <x v="7"/>
    <s v="Consiliul anti-dsicriminare"/>
    <s v="tbd"/>
    <m/>
    <m/>
    <m/>
    <m/>
    <m/>
    <m/>
  </r>
  <r>
    <s v="5.2 Prevenirea și eliminarea violenței împotriva fetelor și femeilor, inclusiv traficul"/>
    <x v="77"/>
    <s v="total"/>
    <s v="da"/>
    <m/>
    <x v="2"/>
    <s v="BNS"/>
    <s v="MMPSF"/>
    <n v="26.8"/>
    <s v="n/d"/>
    <s v="n/d"/>
    <s v="n/d"/>
    <s v="n/d"/>
    <s v="n/d"/>
  </r>
  <r>
    <m/>
    <x v="1"/>
    <s v="grupe de virsta, ani"/>
    <s v="da"/>
    <s v="15-24"/>
    <x v="1"/>
    <s v="BNS"/>
    <s v="MMPSF"/>
    <n v="33.299999999999997"/>
    <s v="n/d"/>
    <s v="n/d"/>
    <s v="n/d"/>
    <s v="n/d"/>
    <s v="n/d"/>
  </r>
  <r>
    <m/>
    <x v="1"/>
    <m/>
    <m/>
    <s v="25-34"/>
    <x v="1"/>
    <s v="BNS"/>
    <s v="MMPSF"/>
    <n v="33.4"/>
    <s v="n/d"/>
    <s v="n/d"/>
    <s v="n/d"/>
    <s v="n/d"/>
    <s v="n/d"/>
  </r>
  <r>
    <m/>
    <x v="1"/>
    <m/>
    <m/>
    <s v="35-44"/>
    <x v="1"/>
    <s v="BNS"/>
    <s v="MMPSF"/>
    <n v="23.8"/>
    <s v="n/d"/>
    <s v="n/d"/>
    <s v="n/d"/>
    <s v="n/d"/>
    <s v="n/d"/>
  </r>
  <r>
    <m/>
    <x v="1"/>
    <m/>
    <m/>
    <s v="45-54"/>
    <x v="1"/>
    <s v="BNS"/>
    <s v="MMPSF"/>
    <n v="25.8"/>
    <s v="n/d"/>
    <s v="n/d"/>
    <s v="n/d"/>
    <s v="n/d"/>
    <s v="n/d"/>
  </r>
  <r>
    <m/>
    <x v="1"/>
    <m/>
    <m/>
    <s v="55-65"/>
    <x v="1"/>
    <s v="BNS"/>
    <s v="MMPSF"/>
    <n v="21.3"/>
    <s v="n/d"/>
    <s v="n/d"/>
    <s v="n/d"/>
    <s v="n/d"/>
    <s v="n/d"/>
  </r>
  <r>
    <m/>
    <x v="78"/>
    <s v="total"/>
    <s v="nu"/>
    <m/>
    <x v="2"/>
    <s v="BNS"/>
    <s v="MMPSF"/>
    <m/>
    <m/>
    <m/>
    <m/>
    <m/>
    <m/>
  </r>
  <r>
    <m/>
    <x v="1"/>
    <s v="grupe de virsta, ani"/>
    <s v="nu"/>
    <s v="15-24"/>
    <x v="1"/>
    <s v="BNS"/>
    <s v="MMPSF"/>
    <m/>
    <m/>
    <m/>
    <m/>
    <m/>
    <m/>
  </r>
  <r>
    <m/>
    <x v="1"/>
    <m/>
    <m/>
    <s v="25-34"/>
    <x v="1"/>
    <s v="BNS"/>
    <s v="MMPSF"/>
    <m/>
    <m/>
    <m/>
    <m/>
    <m/>
    <m/>
  </r>
  <r>
    <m/>
    <x v="1"/>
    <m/>
    <m/>
    <s v="35-44"/>
    <x v="1"/>
    <s v="BNS"/>
    <s v="MMPSF"/>
    <m/>
    <m/>
    <m/>
    <m/>
    <m/>
    <m/>
  </r>
  <r>
    <m/>
    <x v="1"/>
    <m/>
    <m/>
    <s v="45-54"/>
    <x v="1"/>
    <s v="BNS"/>
    <s v="MMPSF"/>
    <m/>
    <m/>
    <m/>
    <m/>
    <m/>
    <m/>
  </r>
  <r>
    <m/>
    <x v="1"/>
    <m/>
    <m/>
    <s v="55-65"/>
    <x v="1"/>
    <s v="BNS"/>
    <s v="MMPSF"/>
    <m/>
    <m/>
    <m/>
    <m/>
    <m/>
    <m/>
  </r>
  <r>
    <s v="5.3 Eliminarea căsătoriilor timpurii și forțate cu copii"/>
    <x v="79"/>
    <s v="total"/>
    <s v="nu"/>
    <m/>
    <x v="2"/>
    <s v="BNS"/>
    <s v="MMPSF"/>
    <m/>
    <m/>
    <m/>
    <m/>
    <m/>
    <m/>
  </r>
  <r>
    <m/>
    <x v="1"/>
    <s v="medii de reședință"/>
    <s v="nu"/>
    <m/>
    <x v="1"/>
    <s v="BNS"/>
    <s v="MMPSF"/>
    <m/>
    <m/>
    <m/>
    <m/>
    <m/>
    <m/>
  </r>
  <r>
    <m/>
    <x v="1"/>
    <s v="etnie"/>
    <s v="nu"/>
    <m/>
    <x v="1"/>
    <s v="BNS"/>
    <s v="MMPSF"/>
    <m/>
    <m/>
    <m/>
    <m/>
    <m/>
    <m/>
  </r>
  <r>
    <s v="5.4 Recunoașterea și aprecierea îngrijirii și lucrului casnic neplătit prin furnizarea de servicii publice, infrastructurii și politicilor de protecție socială"/>
    <x v="80"/>
    <s v="total"/>
    <s v="da"/>
    <m/>
    <x v="2"/>
    <s v="BNS"/>
    <s v="MMPSF"/>
    <s v="n/d"/>
    <s v="n/d"/>
    <n v="15.6"/>
    <s v="n/d"/>
    <s v="n/d"/>
    <s v="n/d"/>
  </r>
  <r>
    <m/>
    <x v="1"/>
    <s v="sexe"/>
    <s v="da"/>
    <s v="barbat"/>
    <x v="1"/>
    <s v="BNS"/>
    <s v="MMPSF"/>
    <s v="n/d"/>
    <s v="n/d"/>
    <n v="11"/>
    <s v="n/d"/>
    <s v="n/d"/>
    <s v="n/d"/>
  </r>
  <r>
    <m/>
    <x v="1"/>
    <m/>
    <m/>
    <s v="femeie"/>
    <x v="1"/>
    <s v="BNS"/>
    <s v="MMPSF"/>
    <s v="n/d"/>
    <s v="n/d"/>
    <n v="19.5"/>
    <s v="n/d"/>
    <s v="n/d"/>
    <s v="n/d"/>
  </r>
  <r>
    <m/>
    <x v="1"/>
    <s v="medii de reședință"/>
    <s v="nu"/>
    <s v="urban"/>
    <x v="1"/>
    <s v="BNS"/>
    <s v="MMPSF"/>
    <m/>
    <m/>
    <m/>
    <m/>
    <m/>
    <m/>
  </r>
  <r>
    <m/>
    <x v="1"/>
    <m/>
    <m/>
    <s v="rural"/>
    <x v="1"/>
    <s v="BNS"/>
    <s v="MMPSF"/>
    <m/>
    <m/>
    <m/>
    <m/>
    <m/>
    <m/>
  </r>
  <r>
    <m/>
    <x v="81"/>
    <s v="total"/>
    <s v="nu"/>
    <m/>
    <x v="7"/>
    <s v="MMPSF"/>
    <s v="MMPSF"/>
    <m/>
    <m/>
    <m/>
    <m/>
    <m/>
    <m/>
  </r>
  <r>
    <m/>
    <x v="82"/>
    <s v="total"/>
    <s v="da"/>
    <m/>
    <x v="7"/>
    <s v="BNS"/>
    <s v="MMPSF, Medu"/>
    <n v="21.8"/>
    <n v="22.3"/>
    <n v="21.7"/>
    <n v="20.3"/>
    <n v="21.8"/>
    <n v="22.1"/>
  </r>
  <r>
    <m/>
    <x v="83"/>
    <s v="narativ"/>
    <s v="nu"/>
    <m/>
    <x v="7"/>
    <s v="MMPSF"/>
    <s v="MMPSF"/>
    <m/>
    <m/>
    <m/>
    <m/>
    <m/>
    <m/>
  </r>
  <r>
    <s v="5.5. Asigurarea participării depline și eficiente a femeilor și egalității de șanse la posturi de conducere la toate nivelurile de luare a deciziilor în viața politică, economică și publică"/>
    <x v="84"/>
    <s v="total"/>
    <s v="da"/>
    <m/>
    <x v="0"/>
    <s v="CEC"/>
    <s v="MMPSF"/>
    <n v="25.7"/>
    <m/>
    <m/>
    <m/>
    <n v="18.8"/>
    <m/>
  </r>
  <r>
    <m/>
    <x v="85"/>
    <s v="total"/>
    <s v="da"/>
    <m/>
    <x v="0"/>
    <s v="CEC"/>
    <s v="MMPSF"/>
    <m/>
    <n v="27.4"/>
    <m/>
    <m/>
    <m/>
    <n v="28.299999999999997"/>
  </r>
  <r>
    <m/>
    <x v="86"/>
    <s v="total"/>
    <s v="da"/>
    <m/>
    <x v="0"/>
    <s v="BNS"/>
    <s v="MMPSF"/>
    <n v="6.3"/>
    <n v="6.3"/>
    <n v="18.7"/>
    <n v="25"/>
    <n v="25"/>
    <n v="25"/>
  </r>
  <r>
    <m/>
    <x v="87"/>
    <s v="total"/>
    <s v="da"/>
    <m/>
    <x v="2"/>
    <s v="BNS"/>
    <s v="MMPSF"/>
    <n v="36.429433051869722"/>
    <n v="39.310344827586206"/>
    <n v="44.101433296582137"/>
    <n v="39.154013015184383"/>
    <n v="42.922374429223744"/>
    <n v="48.263888888888893"/>
  </r>
  <r>
    <s v="5.6 Asigurarea accesului universal la servicii de îngrijire medicală sexuale și reproductive, inclusiv pentru planificarea familiei și pentru informarea și educarea sexuală și reproductivă"/>
    <x v="88"/>
    <s v="total"/>
    <s v="nu"/>
    <m/>
    <x v="2"/>
    <s v="MS"/>
    <s v="MS"/>
    <m/>
    <m/>
    <m/>
    <m/>
    <m/>
    <m/>
  </r>
  <r>
    <m/>
    <x v="89"/>
    <s v="total"/>
    <s v="da"/>
    <m/>
    <x v="6"/>
    <s v="MS"/>
    <s v="MS"/>
    <n v="0"/>
    <n v="0"/>
    <n v="0"/>
    <n v="0"/>
    <n v="0"/>
    <n v="0"/>
  </r>
  <r>
    <m/>
    <x v="90"/>
    <s v="total"/>
    <s v="nu"/>
    <m/>
    <x v="2"/>
    <s v="BNS"/>
    <s v="MTIC"/>
    <m/>
    <m/>
    <m/>
    <m/>
    <m/>
    <m/>
  </r>
  <r>
    <s v="6.1 Până în 2023, realizarea accesului universal și echitabil la apă potabilă sigură și la prețuri accesibile pentru  80 procente din populație și până în 2030, pentru  toți"/>
    <x v="91"/>
    <s v="total"/>
    <s v="da"/>
    <m/>
    <x v="2"/>
    <s v="BNS"/>
    <s v="MS"/>
    <s v="n/d"/>
    <s v="n/d"/>
    <s v="n/d"/>
    <n v="44.4"/>
    <n v="44.4"/>
    <n v="51.5"/>
  </r>
  <r>
    <s v="6.2 Până în 2023, realizarea accesului universal la condiții sanitare adecvate și echitabile pentru 65 procente din populație și comunități și până în 2030, pentru toți, acordând o atenție specială nevoilor femeilor și fetelor și celor în situații vulnera"/>
    <x v="92"/>
    <s v="total"/>
    <s v="da"/>
    <m/>
    <x v="2"/>
    <s v="BNS"/>
    <s v="MS"/>
    <s v="n/d"/>
    <s v="n/d"/>
    <s v="n/d"/>
    <s v="n/d"/>
    <n v="27.8"/>
    <n v="28.2"/>
  </r>
  <r>
    <m/>
    <x v="93"/>
    <s v="total"/>
    <s v="nu"/>
    <m/>
    <x v="7"/>
    <s v="CNSP"/>
    <s v="MS"/>
    <m/>
    <m/>
    <m/>
    <m/>
    <m/>
    <m/>
  </r>
  <r>
    <s v="6.3 Până în 2030, îmbunătățirea calității apei prin reducerea poluării, eliminarea deversării deșeurilor și minimizarea eliminărilor produselor chimice și materialelor periculoase, reducerea proporției apelor uzate netratate și sporirea substanțială a gra"/>
    <x v="94"/>
    <s v="total"/>
    <s v="da"/>
    <m/>
    <x v="2"/>
    <s v="Apele Moldovei"/>
    <s v="MM"/>
    <n v="99.7"/>
    <n v="99.7"/>
    <n v="99.6"/>
    <n v="99.7"/>
    <n v="93.9"/>
    <n v="95.3"/>
  </r>
  <r>
    <m/>
    <x v="95"/>
    <s v="total"/>
    <s v="nu"/>
    <m/>
    <x v="0"/>
    <s v="CNSP"/>
    <s v="MS"/>
    <m/>
    <m/>
    <m/>
    <m/>
    <m/>
    <m/>
  </r>
  <r>
    <m/>
    <x v="96"/>
    <s v="total"/>
    <s v="nu"/>
    <m/>
    <x v="0"/>
    <s v="CNSP"/>
    <s v="MS"/>
    <m/>
    <m/>
    <m/>
    <m/>
    <m/>
    <m/>
  </r>
  <r>
    <s v="6.4 Până în 2030, creșterea substanțială a eficienței de utilizare a apei în toate sectoarele și asigurarea unui proces durabil de captare și furnizare a apei potabile"/>
    <x v="97"/>
    <s v="total"/>
    <s v="da"/>
    <m/>
    <x v="3"/>
    <s v="Apele Moldovei"/>
    <s v="MM"/>
    <n v="581"/>
    <n v="580"/>
    <n v="580"/>
    <n v="580"/>
    <n v="579"/>
    <n v="579"/>
  </r>
  <r>
    <m/>
    <x v="98"/>
    <s v="total"/>
    <s v="da"/>
    <m/>
    <x v="2"/>
    <s v="Apele Moldovei"/>
    <s v="MM"/>
    <n v="13.1"/>
    <n v="13"/>
    <n v="13.1"/>
    <n v="12.9"/>
    <n v="12.87"/>
    <n v="12.9"/>
  </r>
  <r>
    <s v="6.5 Până în 2030, implementarea managementului integrat al resurselor de apă la toate nivelurile"/>
    <x v="99"/>
    <s v="total"/>
    <s v="nu"/>
    <m/>
    <x v="6"/>
    <s v="Apele Moldovei"/>
    <s v="MM"/>
    <m/>
    <m/>
    <m/>
    <m/>
    <m/>
    <m/>
  </r>
  <r>
    <m/>
    <x v="100"/>
    <s v="total"/>
    <s v="nu"/>
    <m/>
    <x v="2"/>
    <s v="Apele Moldovei"/>
    <s v="MM"/>
    <m/>
    <m/>
    <m/>
    <m/>
    <m/>
    <m/>
  </r>
  <r>
    <s v="6.6 Până în 2020, protejarea și restabilirea ecosistemelor legate de apă, inclusiv păduri, zone umede, râuri, acvifere și lacuri "/>
    <x v="101"/>
    <s v="total"/>
    <s v="nu"/>
    <m/>
    <x v="2"/>
    <s v="Apele Moldovei"/>
    <s v="MM"/>
    <m/>
    <m/>
    <m/>
    <m/>
    <m/>
    <m/>
  </r>
  <r>
    <s v="6.b Planificarea şi programarea în mod coerent şi etapizat a dezvoltării unei infrastructuri de alimentare cu apă şi sanitaţie îmbunătăţite pentru toate comunităţile, pe baza unor criterii de selectare bine definite şi transparente, incluzând implicarea c"/>
    <x v="102"/>
    <s v="total"/>
    <s v="nu"/>
    <m/>
    <x v="2"/>
    <s v="MDRC"/>
    <s v="MDRC"/>
    <m/>
    <m/>
    <m/>
    <m/>
    <m/>
    <m/>
  </r>
  <r>
    <s v="7.1 Până în 2030, asigurarea accesul universal la servicii energetice accesibile, sigure și moderne"/>
    <x v="103"/>
    <s v="total"/>
    <s v="da"/>
    <m/>
    <x v="2"/>
    <s v="BNS"/>
    <s v="ME"/>
    <n v="99.920106245583"/>
    <n v="99.93342122410759"/>
    <n v="99.874313750567566"/>
    <n v="99.909222925532532"/>
    <n v="99.972078664619289"/>
    <n v="99.995062658340174"/>
  </r>
  <r>
    <m/>
    <x v="104"/>
    <s v="total"/>
    <s v="nu"/>
    <m/>
    <x v="2"/>
    <s v="BNS"/>
    <s v="ME"/>
    <m/>
    <m/>
    <m/>
    <m/>
    <m/>
    <m/>
  </r>
  <r>
    <s v="7.2. Creșterea ponderii energiei regenerabile în totalul mix-ului energetic până la 20% către anul 2020"/>
    <x v="105"/>
    <s v="total"/>
    <s v="da"/>
    <m/>
    <x v="2"/>
    <s v="Agenția de Eficiență Energetică"/>
    <s v="ME"/>
    <s v="8,34"/>
    <s v="10,12"/>
    <s v="10,85"/>
    <s v="12,58"/>
    <s v="13,25"/>
    <s v="14,08"/>
  </r>
  <r>
    <s v="7.3. Creșterea eficienței consumului global de energie primară cu 20% până în anul 2020"/>
    <x v="106"/>
    <s v="total"/>
    <s v="da"/>
    <m/>
    <x v="2"/>
    <s v="BNS"/>
    <s v="ME"/>
    <n v="1.2948273534685062"/>
    <n v="1.1288290825504372"/>
    <n v="1.0236496239569683"/>
    <n v="0.89619530066356701"/>
    <n v="0.81691801472364556"/>
    <n v="0.86099999999999999"/>
  </r>
  <r>
    <m/>
    <x v="107"/>
    <s v="total"/>
    <s v="nu"/>
    <m/>
    <x v="0"/>
    <s v="ME"/>
    <s v="ME"/>
    <m/>
    <m/>
    <m/>
    <m/>
    <m/>
    <m/>
  </r>
  <r>
    <m/>
    <x v="108"/>
    <s v="total"/>
    <s v="nu"/>
    <m/>
    <x v="0"/>
    <s v="ME"/>
    <s v="ME"/>
    <m/>
    <m/>
    <m/>
    <m/>
    <m/>
    <m/>
  </r>
  <r>
    <s v="8.1 Susținerea creșterii economice pe cap de locuitor și asigurarea creșterii Produsului Intern Brut cu cel puțin 3 la sută pe an"/>
    <x v="109"/>
    <s v="total"/>
    <s v="da"/>
    <m/>
    <x v="2"/>
    <s v="BNS"/>
    <s v="ME"/>
    <n v="107.2"/>
    <n v="106.9"/>
    <n v="99.3"/>
    <n v="109.429535992721"/>
    <n v="104.9"/>
    <n v="99.8"/>
  </r>
  <r>
    <s v="8.2 Stimularea creșterii productivității cu ritmuri mai rapide față de creșterea salariului real, prin diversificare, modernizarea tehnologică și inovație, inclusiv prin accent pe sectoarele cu valoare adăugată sporită  și utilizarea intensivă a forței de"/>
    <x v="110"/>
    <s v="total"/>
    <s v="da"/>
    <m/>
    <x v="2"/>
    <s v="BNS"/>
    <s v="ME"/>
    <n v="113.32911050836809"/>
    <n v="115.60434838702176"/>
    <n v="108.93807288547168"/>
    <n v="115.45885684340307"/>
    <n v="108.00923488120505"/>
    <n v="104.28066498065564"/>
  </r>
  <r>
    <s v="8.3 Promovarea unor politici orientate spre dezvoltare care susțin activitățile productive, crearea locurilor de muncă decente, antreprenoriatul, creativitatea și inovația, și care încurajează formalizarea și creșterea întreprinderilor micro, mici și mijl"/>
    <x v="111"/>
    <s v="total"/>
    <s v="da"/>
    <m/>
    <x v="2"/>
    <s v="BNS"/>
    <s v="MMPSF"/>
    <n v="15.759623506697235"/>
    <n v="15.03821281599059"/>
    <n v="13.598103141671606"/>
    <n v="13.582464965864178"/>
    <n v="12.636562272396215"/>
    <n v="12.644517463794571"/>
  </r>
  <r>
    <m/>
    <x v="1"/>
    <s v="sexe"/>
    <s v="da"/>
    <s v="barbat"/>
    <x v="1"/>
    <s v="BNS"/>
    <s v="MMPSF"/>
    <n v="21.1"/>
    <n v="19.899999999999999"/>
    <n v="19.100000000000001"/>
    <n v="19.100000000000001"/>
    <n v="18.3"/>
    <n v="18.600000000000001"/>
  </r>
  <r>
    <m/>
    <x v="1"/>
    <m/>
    <m/>
    <s v="femeie"/>
    <x v="1"/>
    <s v="BNS"/>
    <s v="MMPSF"/>
    <n v="10.8"/>
    <n v="10.5"/>
    <n v="8.6"/>
    <n v="8.6"/>
    <n v="7.5"/>
    <n v="7.4"/>
  </r>
  <r>
    <s v="8.4 Îmbunătățirea progresivă, până în 2030, a eficienței resurselor globale pentru consum și producere, și decuplarea creșterii economice de degradarea mediului"/>
    <x v="112"/>
    <s v="total"/>
    <s v="nu"/>
    <m/>
    <x v="2"/>
    <s v="BNS"/>
    <s v="MM"/>
    <m/>
    <m/>
    <m/>
    <m/>
    <m/>
    <m/>
  </r>
  <r>
    <m/>
    <x v="113"/>
    <s v="total"/>
    <s v="nu"/>
    <m/>
    <x v="2"/>
    <s v="BNS"/>
    <s v="MM"/>
    <m/>
    <m/>
    <m/>
    <m/>
    <m/>
    <m/>
  </r>
  <r>
    <s v="8.5 Până în 2030, atingerea unui nivel al ocupării similar cu media țărilor din Europa Centrală și de Est, și stimularea ocupării productive și a muncii decente pentru toate femeile și bărbații, inclusiv pentru tineri și persoanele cu dizabilități, precum"/>
    <x v="114"/>
    <s v="total"/>
    <s v="da"/>
    <m/>
    <x v="5"/>
    <s v="BNS"/>
    <s v="MMPSF"/>
    <s v="n/d"/>
    <n v="12.2"/>
    <n v="12.9"/>
    <n v="11.6"/>
    <n v="12.4"/>
    <n v="13.2"/>
  </r>
  <r>
    <m/>
    <x v="1"/>
    <s v="grupe de virsta, ani"/>
    <s v="nu"/>
    <m/>
    <x v="1"/>
    <s v="BNS"/>
    <s v="MMPSF"/>
    <m/>
    <m/>
    <m/>
    <m/>
    <m/>
    <m/>
  </r>
  <r>
    <m/>
    <x v="1"/>
    <s v="disabilități"/>
    <s v="nu"/>
    <m/>
    <x v="1"/>
    <s v="BNS"/>
    <s v="MMPSF"/>
    <m/>
    <m/>
    <m/>
    <m/>
    <m/>
    <m/>
  </r>
  <r>
    <m/>
    <x v="115"/>
    <s v="total"/>
    <s v="da"/>
    <m/>
    <x v="2"/>
    <s v="BNS"/>
    <s v="MMPSF"/>
    <n v="7.4"/>
    <n v="6.7"/>
    <n v="5.6"/>
    <n v="5.0999999999999996"/>
    <n v="3.9"/>
    <n v="4.9000000000000004"/>
  </r>
  <r>
    <m/>
    <x v="1"/>
    <s v="sexe"/>
    <s v="da"/>
    <s v="barbat"/>
    <x v="1"/>
    <s v="BNS"/>
    <s v="MMPSF"/>
    <n v="9.1"/>
    <n v="7.7"/>
    <n v="6.8"/>
    <n v="6"/>
    <n v="4.5999999999999996"/>
    <n v="6.2"/>
  </r>
  <r>
    <m/>
    <x v="1"/>
    <m/>
    <m/>
    <s v="femeie"/>
    <x v="1"/>
    <s v="BNS"/>
    <s v="MMPSF"/>
    <n v="5.7"/>
    <n v="5.6"/>
    <n v="4.3"/>
    <n v="4.0999999999999996"/>
    <n v="3.1"/>
    <n v="3.6"/>
  </r>
  <r>
    <m/>
    <x v="1"/>
    <s v="grupe de virsta, ani"/>
    <s v="da"/>
    <s v="15-24"/>
    <x v="1"/>
    <s v="BNS"/>
    <s v="MMPSF"/>
    <n v="17.825099999999999"/>
    <n v="14.888300000000001"/>
    <n v="13.095000000000001"/>
    <n v="12.2088"/>
    <n v="9.8181200000000004"/>
    <n v="12.8293"/>
  </r>
  <r>
    <m/>
    <x v="1"/>
    <m/>
    <m/>
    <s v="25-34"/>
    <x v="1"/>
    <s v="BNS"/>
    <s v="MMPSF"/>
    <n v="8.7574000000000005"/>
    <n v="9.0611300000000004"/>
    <n v="7.0344100000000003"/>
    <n v="6.0893300000000004"/>
    <n v="4.6341599999999996"/>
    <n v="6.4302000000000001"/>
  </r>
  <r>
    <m/>
    <x v="1"/>
    <m/>
    <m/>
    <s v="35-44"/>
    <x v="1"/>
    <s v="BNS"/>
    <s v="MMPSF"/>
    <n v="6.6297600000000001"/>
    <n v="5.4805299999999999"/>
    <n v="4.9003800000000002"/>
    <n v="4.4712399999999999"/>
    <n v="3.97601"/>
    <n v="4.6137100000000002"/>
  </r>
  <r>
    <m/>
    <x v="1"/>
    <m/>
    <m/>
    <s v="45-54"/>
    <x v="1"/>
    <s v="BNS"/>
    <s v="MMPSF"/>
    <n v="4.8509500000000001"/>
    <n v="4.2205500000000002"/>
    <n v="3.85242"/>
    <n v="3.74634"/>
    <n v="2.5960100000000002"/>
    <n v="2.8791899999999999"/>
  </r>
  <r>
    <m/>
    <x v="1"/>
    <m/>
    <m/>
    <s v="55+"/>
    <x v="1"/>
    <s v="BNS"/>
    <s v="MMPSF"/>
    <n v="2.9990800000000002"/>
    <n v="2.7917399999999999"/>
    <n v="2.23766"/>
    <n v="2.3136800000000002"/>
    <n v="1.41445"/>
    <n v="2.1075599999999999"/>
  </r>
  <r>
    <m/>
    <x v="1"/>
    <s v="disabilități"/>
    <s v="nu"/>
    <m/>
    <x v="1"/>
    <s v="BNS"/>
    <s v="MMPSF"/>
    <m/>
    <m/>
    <m/>
    <m/>
    <m/>
    <m/>
  </r>
  <r>
    <s v="8.6 Până în 2020, reducerea proporției tinerilor fără un loc de muncă, fără educație sau formare, până la un nivel similar cu media din țările Europei Centrale și de Est"/>
    <x v="116"/>
    <s v="total"/>
    <s v="da"/>
    <m/>
    <x v="5"/>
    <s v="BNS"/>
    <s v="MMPSF"/>
    <n v="36.278219999999997"/>
    <n v="37.225630000000002"/>
    <n v="38.068129999999996"/>
    <n v="37.767429999999997"/>
    <n v="40.037880000000001"/>
    <n v="40.510559999999998"/>
  </r>
  <r>
    <s v="8.7 Eradicarea muncii forțate, traficului de ființe umane și a muncii copiilor"/>
    <x v="117"/>
    <s v="total"/>
    <s v="da"/>
    <m/>
    <x v="2"/>
    <s v="BNS"/>
    <s v="MMPSF"/>
    <n v="18.3"/>
    <s v="n/d"/>
    <s v="n/d"/>
    <s v="n/d"/>
    <s v="n/d"/>
    <s v="n/d"/>
  </r>
  <r>
    <m/>
    <x v="1"/>
    <s v="sexe"/>
    <s v="da"/>
    <s v="barbat"/>
    <x v="1"/>
    <s v="BNS"/>
    <s v="MMPSF"/>
    <n v="22.6"/>
    <s v="n/d"/>
    <s v="n/d"/>
    <s v="n/d"/>
    <s v="n/d"/>
    <s v="n/d"/>
  </r>
  <r>
    <m/>
    <x v="1"/>
    <m/>
    <m/>
    <s v="femeie"/>
    <x v="1"/>
    <s v="BNS"/>
    <s v="MMPSF"/>
    <n v="13.7"/>
    <s v="n/d"/>
    <s v="n/d"/>
    <s v="n/d"/>
    <s v="n/d"/>
    <s v="n/d"/>
  </r>
  <r>
    <m/>
    <x v="1"/>
    <s v="grupe de vîrstă"/>
    <s v="nu"/>
    <m/>
    <x v="1"/>
    <s v="BNS"/>
    <s v="MMPSF"/>
    <m/>
    <m/>
    <m/>
    <m/>
    <m/>
    <m/>
  </r>
  <r>
    <s v="8.8 Protecția drepturilor la muncă și promovarea mediilor de lucru sigure și securizate pentru toți angajații"/>
    <x v="118"/>
    <s v="total"/>
    <s v="da"/>
    <m/>
    <x v="2"/>
    <s v="BNS"/>
    <s v="MMPSF"/>
    <n v="0.96"/>
    <n v="0.76"/>
    <n v="0.72"/>
    <n v="1.03"/>
    <n v="0.91"/>
    <n v="0.76"/>
  </r>
  <r>
    <m/>
    <x v="1"/>
    <s v="sexe"/>
    <s v="da"/>
    <s v="barbat"/>
    <x v="1"/>
    <s v="BNS"/>
    <s v="MMPSF"/>
    <n v="1.3748342002116276"/>
    <n v="1.2947663586578091"/>
    <n v="0.97535257677606424"/>
    <n v="1.717512919429222"/>
    <n v="1.6362317274593643"/>
    <n v="1.336031287988535"/>
  </r>
  <r>
    <m/>
    <x v="1"/>
    <m/>
    <m/>
    <s v="femeie"/>
    <x v="1"/>
    <s v="BNS"/>
    <s v="MMPSF"/>
    <n v="0.61766331790204476"/>
    <n v="0.33016113697713023"/>
    <n v="0.51103496895308631"/>
    <n v="0.46042950606491434"/>
    <n v="0.31743038531648754"/>
    <n v="0.30061766082270064"/>
  </r>
  <r>
    <s v="8.9 Până în 2030, elaborarea și implementarea politicilor pentru promovarea turismului durabil, care facilitează crearea de parteneriate publice private, dezvoltă capacitățile instituționale în domeniu ale autorităților publice locale, respectiv care cree"/>
    <x v="119"/>
    <s v="total"/>
    <s v="nu"/>
    <m/>
    <x v="2"/>
    <s v="BNS"/>
    <s v="Agentia Turismului"/>
    <m/>
    <m/>
    <m/>
    <m/>
    <m/>
    <m/>
  </r>
  <r>
    <m/>
    <x v="120"/>
    <s v="total"/>
    <s v="nu"/>
    <m/>
    <x v="2"/>
    <s v="BNS"/>
    <s v="Agentia Turismului"/>
    <m/>
    <m/>
    <m/>
    <m/>
    <m/>
    <m/>
  </r>
  <r>
    <m/>
    <x v="1"/>
    <s v="sexe"/>
    <s v="nu"/>
    <m/>
    <x v="1"/>
    <s v="BNS"/>
    <s v="Agentia Turismului"/>
    <m/>
    <m/>
    <m/>
    <m/>
    <m/>
    <m/>
  </r>
  <r>
    <s v="8.10 Consolidarea capacității instituțiilor financiare interne pentru a încuraja și a extinde accesul la servicii bancare, de asigurări și servicii financiare pentru toți."/>
    <x v="121"/>
    <s v="total"/>
    <s v="da"/>
    <m/>
    <x v="0"/>
    <s v="BNM"/>
    <s v="BNM"/>
    <n v="41.210391839773997"/>
    <n v="44.344488890928801"/>
    <n v="44.602077473457371"/>
    <n v="45.034878411077109"/>
    <n v="46.748826827891349"/>
    <n v="28.386770091224758"/>
  </r>
  <r>
    <m/>
    <x v="122"/>
    <s v="total"/>
    <s v="da"/>
    <m/>
    <x v="0"/>
    <s v="BNM"/>
    <s v="BNM"/>
    <n v="27.213069094195589"/>
    <n v="30.045509590907969"/>
    <n v="32.450645342893395"/>
    <n v="35.167096195130142"/>
    <n v="37.776124441955517"/>
    <n v="33.931606018134751"/>
  </r>
  <r>
    <m/>
    <x v="123"/>
    <s v="total"/>
    <s v="nu"/>
    <m/>
    <x v="3"/>
    <s v="BNM"/>
    <s v="BNM"/>
    <m/>
    <m/>
    <m/>
    <m/>
    <m/>
    <m/>
  </r>
  <r>
    <m/>
    <x v="124"/>
    <s v="total"/>
    <s v="nu"/>
    <m/>
    <x v="7"/>
    <s v="BNM"/>
    <s v="BNM"/>
    <m/>
    <m/>
    <m/>
    <m/>
    <m/>
    <m/>
  </r>
  <r>
    <m/>
    <x v="125"/>
    <s v="total"/>
    <m/>
    <m/>
    <x v="2"/>
    <s v="MF"/>
    <s v="MMPSF"/>
    <m/>
    <m/>
    <m/>
    <m/>
    <m/>
    <m/>
  </r>
  <r>
    <s v="9.1 Dezvoltarea infrastructurii calitative, fiabile, durabile și puternice în regiunile țării pentru a susține dezvoltarea economică și creșterea bunăstării populației, cu accent pe accesul larg și echitabil pentru toți"/>
    <x v="126"/>
    <s v="total"/>
    <s v="nu"/>
    <m/>
    <x v="2"/>
    <s v="Ministerul Economiei"/>
    <s v="Ministerul Transporturilor"/>
    <m/>
    <m/>
    <m/>
    <m/>
    <m/>
    <m/>
  </r>
  <r>
    <m/>
    <x v="127"/>
    <s v="total"/>
    <s v="da"/>
    <m/>
    <x v="0"/>
    <s v="BNS"/>
    <s v="ME, Ministrerul Transporturilor"/>
    <n v="27.8"/>
    <n v="30.7"/>
    <n v="30"/>
    <n v="35.700000000000003"/>
    <n v="37.1"/>
    <n v="36.700000000000003"/>
  </r>
  <r>
    <m/>
    <x v="128"/>
    <s v="total"/>
    <s v="da"/>
    <m/>
    <x v="0"/>
    <s v="BNS"/>
    <s v="ME, Ministrerul Transporturilor"/>
    <n v="232.4"/>
    <n v="237.1"/>
    <n v="240.4"/>
    <n v="240.9"/>
    <n v="237.2"/>
    <n v="247.8"/>
  </r>
  <r>
    <s v="9.2 Promovarea industrializării incluzive și durabile în scopul majorării, până în 2030, a ponderii sectorului industrial în ocupare și Produs Intern Brut până la nivele similare cu țările Europei Centrale și de Est."/>
    <x v="129"/>
    <s v="total"/>
    <s v="da"/>
    <m/>
    <x v="2"/>
    <s v="BNS"/>
    <s v="ME"/>
    <n v="10.6"/>
    <n v="11.4"/>
    <n v="11.4"/>
    <n v="11.7"/>
    <n v="12.1"/>
    <n v="11.8"/>
  </r>
  <r>
    <m/>
    <x v="130"/>
    <s v="total"/>
    <s v="da"/>
    <m/>
    <x v="2"/>
    <s v="BNS"/>
    <s v="ME"/>
    <n v="12.75144306454434"/>
    <n v="13.054963783553472"/>
    <n v="13.158353679804675"/>
    <n v="12.141882673942703"/>
    <n v="12.287956789602497"/>
    <n v="12.321369225656365"/>
  </r>
  <r>
    <s v="9.3 Creșterea accesului întreprinderilor mici și mijlocii la serviciile financiare, inclusiv la credite accesibile, în vederea integrării acestora în lanțurile valorice și piețe externe"/>
    <x v="131"/>
    <s v="total"/>
    <s v="da"/>
    <m/>
    <x v="2"/>
    <s v="BNS"/>
    <s v="ME"/>
    <n v="23.5"/>
    <n v="29.2"/>
    <n v="29.4"/>
    <n v="42.3"/>
    <n v="38.5"/>
    <n v="30.2"/>
  </r>
  <r>
    <m/>
    <x v="132"/>
    <s v="total"/>
    <s v="da"/>
    <m/>
    <x v="7"/>
    <s v="BNS"/>
    <s v="ME"/>
    <n v="23.5"/>
    <n v="25.6"/>
    <n v="25.3"/>
    <n v="28.3"/>
    <n v="28.8"/>
    <n v="29.5"/>
  </r>
  <r>
    <m/>
    <x v="133"/>
    <s v="total"/>
    <s v="nu"/>
    <m/>
    <x v="2"/>
    <s v="BNM"/>
    <s v="ME"/>
    <m/>
    <m/>
    <m/>
    <m/>
    <m/>
    <m/>
  </r>
  <r>
    <m/>
    <x v="134"/>
    <s v="total"/>
    <s v="da"/>
    <m/>
    <x v="7"/>
    <s v="BNM"/>
    <s v="ME"/>
    <n v="28.613568526511813"/>
    <n v="28.829463227925878"/>
    <s v="n/a"/>
    <n v="24.714546066790597"/>
    <n v="26.614033850556375"/>
    <n v="25.551529977695729"/>
  </r>
  <r>
    <s v="9.4 Până în 2030, modernizarea infrastructurii și reabilitarea industriilor pentru a deveni durabile, cu eficiență sporită în utilizarea resurselor și adoptare sporită a tehnologiilor și proceselor industriale curate și ecologice, fiind luate măsuri în co"/>
    <x v="135"/>
    <s v="total"/>
    <s v="da"/>
    <m/>
    <x v="5"/>
    <s v="Ministerul Mediului"/>
    <s v="Ministerul Mediului"/>
    <n v="2.4"/>
    <n v="2.2999999999999998"/>
    <n v="2.2000000000000002"/>
    <n v="1.9"/>
    <s v="n/d"/>
    <s v="n/d"/>
  </r>
  <r>
    <s v="9.5 Fortificarea cercetării științifice, modernizarea capacităților tehnologice ale sectoarelor industriale, precum și încurajarea inovaților în vederea creşterii competitivității economiei naţionale şi a gradului de bunăstare a populaţiei"/>
    <x v="136"/>
    <s v="total"/>
    <s v="da"/>
    <m/>
    <x v="2"/>
    <s v="BNS"/>
    <s v="Academia de Științe"/>
    <n v="0.4"/>
    <n v="0.4"/>
    <n v="0.4"/>
    <n v="0.4"/>
    <n v="0.3"/>
    <n v="0.3"/>
  </r>
  <r>
    <m/>
    <x v="137"/>
    <s v="total"/>
    <s v="da"/>
    <m/>
    <x v="2"/>
    <s v="BNS"/>
    <s v="Academia de Științe"/>
    <n v="76.086315416958058"/>
    <n v="77.734741642251066"/>
    <n v="76.864792974962469"/>
    <n v="73.728775922424845"/>
    <n v="74.680204176522054"/>
    <n v="75.822052903190936"/>
  </r>
  <r>
    <m/>
    <x v="138"/>
    <s v="total"/>
    <s v="nu"/>
    <m/>
    <x v="7"/>
    <s v="BNS"/>
    <s v="ME"/>
    <m/>
    <m/>
    <m/>
    <m/>
    <m/>
    <m/>
  </r>
  <r>
    <m/>
    <x v="139"/>
    <s v="total"/>
    <s v="nu"/>
    <m/>
    <x v="2"/>
    <s v="BNS"/>
    <s v="ME"/>
    <m/>
    <m/>
    <m/>
    <m/>
    <m/>
    <m/>
  </r>
  <r>
    <s v="9.c Creșterea semnificativă a accesului la tehnologii informaționale și comunicaționale și promovarea accesului universal la internet până în 2020"/>
    <x v="140"/>
    <s v="total"/>
    <s v="nu"/>
    <m/>
    <x v="2"/>
    <s v="ANRCTI"/>
    <s v="MTIC"/>
    <m/>
    <m/>
    <m/>
    <m/>
    <m/>
    <m/>
  </r>
  <r>
    <s v="10.1 Până în 2030, realizarea și susținerea în mod progresiv a creșterii veniturilor pentru 40 la sută din limita de jos a populației, la o rată mai mare decât media națională "/>
    <x v="141"/>
    <s v="total"/>
    <s v="da"/>
    <m/>
    <x v="2"/>
    <s v="BNS"/>
    <s v="MMPSF"/>
    <n v="112.67504588133994"/>
    <n v="111.83685062166053"/>
    <n v="104.2077007769344"/>
    <n v="111.08019725815626"/>
    <n v="102.30709658194827"/>
    <n v="112.75829268144494"/>
  </r>
  <r>
    <m/>
    <x v="1"/>
    <s v="40% populație cel mai puțin asigurate"/>
    <s v="da"/>
    <m/>
    <x v="1"/>
    <s v="BNS"/>
    <s v="MMPSF"/>
    <n v="115.74070751935056"/>
    <n v="114.99574956018401"/>
    <n v="107.17924092349524"/>
    <n v="112.38995321552021"/>
    <n v="106.79691216550626"/>
    <n v="112.38326713132084"/>
  </r>
  <r>
    <s v="10.2 Până în 2030, abilitarea și promovarea incluziunii sociale, economice și politice a tuturor, indiferent de vârstă, sex, dezabilitate, rasă, etnie, origine, religie sau statut economic sau de altă natură"/>
    <x v="142"/>
    <s v="total"/>
    <s v="da"/>
    <m/>
    <x v="2"/>
    <s v="BNS"/>
    <s v="ME"/>
    <n v="13.2"/>
    <n v="12.7"/>
    <n v="10"/>
    <n v="10.4"/>
    <n v="10.3"/>
    <n v="9.8000000000000007"/>
  </r>
  <r>
    <m/>
    <x v="1"/>
    <s v="sexe"/>
    <s v="da"/>
    <s v="barbat"/>
    <x v="1"/>
    <s v="BNS"/>
    <s v="ME"/>
    <n v="13.7"/>
    <n v="13.3"/>
    <n v="10.4"/>
    <n v="10.9"/>
    <n v="10.1"/>
    <n v="10.5"/>
  </r>
  <r>
    <m/>
    <x v="1"/>
    <m/>
    <m/>
    <s v="femeie"/>
    <x v="1"/>
    <s v="BNS"/>
    <s v="ME"/>
    <n v="12.8"/>
    <n v="12.1"/>
    <n v="9.6999999999999993"/>
    <n v="9.9"/>
    <n v="10.6"/>
    <n v="9.3000000000000007"/>
  </r>
  <r>
    <m/>
    <x v="1"/>
    <s v="grupe de virsta, ani"/>
    <s v="da"/>
    <s v="15-24"/>
    <x v="1"/>
    <s v="BNS"/>
    <s v="ME"/>
    <n v="14.8"/>
    <n v="13.9"/>
    <n v="12"/>
    <n v="13.6"/>
    <n v="11"/>
    <n v="10.8"/>
  </r>
  <r>
    <m/>
    <x v="1"/>
    <m/>
    <m/>
    <s v="25-34"/>
    <x v="1"/>
    <s v="BNS"/>
    <s v="ME"/>
    <n v="13.5"/>
    <n v="12.5"/>
    <n v="8.9"/>
    <n v="9"/>
    <n v="9.9"/>
    <n v="8.3000000000000007"/>
  </r>
  <r>
    <m/>
    <x v="1"/>
    <m/>
    <m/>
    <s v="35-44"/>
    <x v="1"/>
    <s v="BNS"/>
    <s v="ME"/>
    <n v="16"/>
    <n v="14.8"/>
    <n v="11.1"/>
    <n v="12.4"/>
    <n v="12.1"/>
    <n v="11.6"/>
  </r>
  <r>
    <m/>
    <x v="1"/>
    <m/>
    <m/>
    <s v="45-54"/>
    <x v="1"/>
    <s v="BNS"/>
    <s v="ME"/>
    <n v="13.3"/>
    <n v="14"/>
    <n v="11.8"/>
    <n v="11.2"/>
    <n v="10.9"/>
    <n v="11.4"/>
  </r>
  <r>
    <m/>
    <x v="1"/>
    <m/>
    <m/>
    <s v="55+"/>
    <x v="1"/>
    <s v="BNS"/>
    <s v="ME"/>
    <n v="7.1"/>
    <n v="7.3"/>
    <n v="6.5"/>
    <n v="7.4"/>
    <n v="7.8"/>
    <n v="7.4"/>
  </r>
  <r>
    <m/>
    <x v="1"/>
    <s v="disabilități"/>
    <s v="da"/>
    <m/>
    <x v="1"/>
    <s v="BNS"/>
    <s v="ME"/>
    <n v="8.5"/>
    <n v="9.3000000000000007"/>
    <n v="9.1999999999999993"/>
    <n v="7.7"/>
    <n v="11.5"/>
    <n v="9.9"/>
  </r>
  <r>
    <s v="10.3 Asigurarea oportunităților egale și reducerea inegalității rezultatelor, inclusiv prin eliminarea legilor, politicilor și practicilor  discriminatorii, și promovarea legislației, politicilor și acțiunilor  corespunzătoare în acest sens"/>
    <x v="143"/>
    <s v="total"/>
    <s v="nu"/>
    <m/>
    <x v="2"/>
    <s v="tbd"/>
    <s v="MJ"/>
    <m/>
    <m/>
    <m/>
    <m/>
    <m/>
    <m/>
  </r>
  <r>
    <m/>
    <x v="1"/>
    <s v="sexe"/>
    <s v="nu"/>
    <s v="barbat"/>
    <x v="1"/>
    <s v="tbd"/>
    <s v="MJ"/>
    <m/>
    <m/>
    <m/>
    <m/>
    <m/>
    <m/>
  </r>
  <r>
    <m/>
    <x v="1"/>
    <m/>
    <m/>
    <s v="femeie"/>
    <x v="1"/>
    <s v="tbd"/>
    <s v="MJ"/>
    <m/>
    <m/>
    <m/>
    <m/>
    <m/>
    <m/>
  </r>
  <r>
    <m/>
    <x v="144"/>
    <s v="total"/>
    <s v="nu"/>
    <m/>
    <x v="7"/>
    <s v="tbd"/>
    <s v="MJ"/>
    <m/>
    <m/>
    <m/>
    <m/>
    <m/>
    <m/>
  </r>
  <r>
    <m/>
    <x v="1"/>
    <s v="sexe"/>
    <s v="nu"/>
    <s v="barbat"/>
    <x v="1"/>
    <s v="tbd"/>
    <s v="MJ"/>
    <m/>
    <m/>
    <m/>
    <m/>
    <m/>
    <m/>
  </r>
  <r>
    <m/>
    <x v="1"/>
    <m/>
    <m/>
    <s v="femeie"/>
    <x v="1"/>
    <s v="tbd"/>
    <s v="MJ"/>
    <m/>
    <m/>
    <m/>
    <m/>
    <m/>
    <m/>
  </r>
  <r>
    <s v="10.4 Adoptarea politicilor, în special fiscale, salariale și de protecție socială, și realizarea progresivă a unei egalități sporite "/>
    <x v="145"/>
    <s v="total"/>
    <s v="da"/>
    <m/>
    <x v="2"/>
    <s v="BNS"/>
    <s v="ME"/>
    <n v="43.7"/>
    <n v="42.4"/>
    <n v="45"/>
    <n v="42.7"/>
    <n v="41.2"/>
    <n v="43.8"/>
  </r>
  <r>
    <s v="10.7 Asigurarea unui proces de angajare legal, echitabil, bine informat al migranților"/>
    <x v="146"/>
    <s v="total"/>
    <s v="nu"/>
    <m/>
    <x v="2"/>
    <s v="BRD"/>
    <s v="MMPSF"/>
    <m/>
    <m/>
    <m/>
    <m/>
    <m/>
    <m/>
  </r>
  <r>
    <m/>
    <x v="147"/>
    <s v="narativ"/>
    <s v="da"/>
    <m/>
    <x v="6"/>
    <s v="MMPSF, BMA"/>
    <s v="MMPSF"/>
    <m/>
    <s v="1 - Italia"/>
    <s v="1 - Israel"/>
    <m/>
    <m/>
    <m/>
  </r>
  <r>
    <m/>
    <x v="148"/>
    <s v="narativ"/>
    <s v="da"/>
    <m/>
    <x v="6"/>
    <s v="MMPSF"/>
    <s v="MMPSF"/>
    <s v="2 - România; Luxemburg"/>
    <s v="3 - Austria; Estonia; Cehia"/>
    <s v="1-  Belgia"/>
    <s v="2 - Polonia; Ungaria"/>
    <s v="1 - Lituania"/>
    <m/>
  </r>
  <r>
    <s v="11.1 Până în 2030, accesul tuturor persoanelor social-vulnerabile și a familiilor tinere la locuințe și servicii de bază adecvate, sigure și la prețuri accesibile"/>
    <x v="1"/>
    <m/>
    <m/>
    <m/>
    <x v="1"/>
    <m/>
    <m/>
    <m/>
    <m/>
    <m/>
    <m/>
    <m/>
    <m/>
  </r>
  <r>
    <s v="11.2 Până în 2030, asigurarea accesului la sisteme de transport sigure, la prețuri echitabile, accesibile și durabile pentru toți, îmbunătățirea siguranței rutiere, în special prin extinderea rețelelor de transport public"/>
    <x v="149"/>
    <s v="total"/>
    <s v="nu"/>
    <m/>
    <x v="3"/>
    <s v="ME"/>
    <s v="Ministerul Transporturilor si Infrastructurii drumurilor"/>
    <m/>
    <m/>
    <m/>
    <m/>
    <m/>
    <m/>
  </r>
  <r>
    <m/>
    <x v="150"/>
    <s v="total"/>
    <s v="nu"/>
    <m/>
    <x v="3"/>
    <s v="Ministerul Transporturilor si Infrastructurii drumurilor"/>
    <s v="MMPSF"/>
    <m/>
    <m/>
    <m/>
    <m/>
    <m/>
    <m/>
  </r>
  <r>
    <m/>
    <x v="151"/>
    <s v="total"/>
    <s v="nu"/>
    <m/>
    <x v="3"/>
    <s v="Ministerul Transporturilor si Infrastructurii drumurilor"/>
    <s v="Ministerul Transporturilor si Infrastructurii drumurilor"/>
    <m/>
    <m/>
    <m/>
    <m/>
    <m/>
    <m/>
  </r>
  <r>
    <m/>
    <x v="152"/>
    <s v="total"/>
    <s v="da"/>
    <m/>
    <x v="7"/>
    <s v="Ministerul Afacerilor Interne"/>
    <s v="Ministerul Afacerilor Interne"/>
    <n v="8.27"/>
    <n v="7.96"/>
    <n v="7.72"/>
    <n v="7.32"/>
    <n v="7.13"/>
    <n v="7.09"/>
  </r>
  <r>
    <s v="11.3 Susținerea dezvoltării durabile a regiunilor, asigurarea unui sistem urban policentric și asigurarea localităților cu documentație de urbanism."/>
    <x v="153"/>
    <s v="total"/>
    <s v="da"/>
    <m/>
    <x v="3"/>
    <s v="BNS"/>
    <s v="MDRC"/>
    <n v="41.4"/>
    <n v="41.6"/>
    <n v="41.7"/>
    <n v="41.9"/>
    <n v="42.2"/>
    <n v="42.4"/>
  </r>
  <r>
    <m/>
    <x v="154"/>
    <s v="total"/>
    <s v="nu"/>
    <m/>
    <x v="3"/>
    <s v="MDRC"/>
    <s v="MDRC"/>
    <m/>
    <m/>
    <m/>
    <m/>
    <m/>
    <m/>
  </r>
  <r>
    <s v="11.4 Consolidarea și susținerea financiară a eforturilor de conservare și salvgardare a patrimoniului cultural și natural al Republicii Moldova. "/>
    <x v="155"/>
    <s v="total"/>
    <s v="nu"/>
    <m/>
    <x v="2"/>
    <s v="Ministerul Culturii"/>
    <s v="Ministerul Culturii"/>
    <m/>
    <m/>
    <m/>
    <m/>
    <m/>
    <m/>
  </r>
  <r>
    <s v="11.5 Până în 2030, reducerea pierderilor economice directe cauzate de dezastre"/>
    <x v="156"/>
    <s v="total"/>
    <s v="nu"/>
    <m/>
    <x v="8"/>
    <s v="Serviciul Situații Excepționale"/>
    <s v="Serviciul Situații Excepționale"/>
    <m/>
    <m/>
    <m/>
    <m/>
    <m/>
    <m/>
  </r>
  <r>
    <m/>
    <x v="157"/>
    <s v="total"/>
    <s v="nu"/>
    <m/>
    <x v="8"/>
    <s v="Serviciul Situații Excepționale"/>
    <s v="ME"/>
    <m/>
    <m/>
    <m/>
    <m/>
    <m/>
    <m/>
  </r>
  <r>
    <s v="11.6 Până în 2030, reducerea pe cap de locuitor a impactului negativ asupra mediului în orașe, inclusiv prin acordarea unei atenții deosebite calității aerului și gestionării deșeurilor municipale și de alt tip"/>
    <x v="158"/>
    <s v="total"/>
    <s v="da"/>
    <m/>
    <x v="3"/>
    <s v="BNS"/>
    <s v="Ministerul Mediului"/>
    <s v="n/d"/>
    <s v="n/d"/>
    <s v="n/d"/>
    <s v="n/d"/>
    <n v="60.6"/>
    <n v="60.7"/>
  </r>
  <r>
    <m/>
    <x v="159"/>
    <s v="total"/>
    <s v="nu"/>
    <m/>
    <x v="7"/>
    <s v="BNS"/>
    <s v="Ministerul Mediului"/>
    <m/>
    <m/>
    <m/>
    <m/>
    <m/>
    <m/>
  </r>
  <r>
    <m/>
    <x v="160"/>
    <s v="total"/>
    <s v="da"/>
    <m/>
    <x v="2"/>
    <s v="MM"/>
    <s v="MM"/>
    <n v="146.5"/>
    <n v="174.8"/>
    <n v="140.1"/>
    <n v="213.1"/>
    <n v="179"/>
    <n v="178.9"/>
  </r>
  <r>
    <m/>
    <x v="161"/>
    <s v="total"/>
    <s v="da"/>
    <m/>
    <x v="7"/>
    <s v="MM"/>
    <s v="MM"/>
    <s v="n/d"/>
    <s v="n/d"/>
    <n v="31.1"/>
    <n v="23.8"/>
    <n v="28.3"/>
    <n v="33.1"/>
  </r>
  <r>
    <s v="11.7 Până în 2030, asigurarea accesului universal la spații verzi și publice sigure, incluzive și accesibile."/>
    <x v="162"/>
    <s v="total"/>
    <s v="da"/>
    <m/>
    <x v="3"/>
    <s v="BNS"/>
    <s v="Ministerul Mediului"/>
    <n v="49.4"/>
    <n v="49.9"/>
    <n v="49.5"/>
    <n v="49.5"/>
    <n v="43"/>
    <n v="42.5"/>
  </r>
  <r>
    <m/>
    <x v="163"/>
    <s v="total"/>
    <s v="nu"/>
    <m/>
    <x v="2"/>
    <s v="tbd"/>
    <s v="Ministerul Afacerilor Interne"/>
    <m/>
    <m/>
    <m/>
    <m/>
    <m/>
    <m/>
  </r>
  <r>
    <m/>
    <x v="164"/>
    <s v="total"/>
    <s v="nu"/>
    <m/>
    <x v="2"/>
    <s v="MDRC"/>
    <s v="MDRC"/>
    <m/>
    <m/>
    <m/>
    <m/>
    <m/>
    <m/>
  </r>
  <r>
    <s v="11.b.2  Number of countries with national and local disaster risk reduction strategiesa"/>
    <x v="165"/>
    <s v="total"/>
    <s v="nu"/>
    <m/>
    <x v="9"/>
    <s v="Serviciul Situații Excepționale"/>
    <s v="MAIA"/>
    <m/>
    <m/>
    <m/>
    <m/>
    <m/>
    <m/>
  </r>
  <r>
    <s v="11.c Stimularea conexiunilor pozitive de economice, sociale și de mediu între localitățile urbane, periurbane și rurale by fortificarea planificării la nivel național și regional"/>
    <x v="1"/>
    <m/>
    <m/>
    <m/>
    <x v="1"/>
    <m/>
    <m/>
    <m/>
    <m/>
    <m/>
    <m/>
    <m/>
    <m/>
  </r>
  <r>
    <s v="12.1 Integrarea producției și consumului durabil în politicile naționale și implementarea acestora. "/>
    <x v="1"/>
    <m/>
    <m/>
    <m/>
    <x v="1"/>
    <m/>
    <m/>
    <m/>
    <m/>
    <m/>
    <m/>
    <m/>
    <m/>
  </r>
  <r>
    <s v="12.2 Până în 2030, realizarea gestionării durabile și utilizării eficiente a resurselor naturale"/>
    <x v="166"/>
    <s v="total"/>
    <s v="nu"/>
    <m/>
    <x v="8"/>
    <s v="BNS"/>
    <s v="MM"/>
    <m/>
    <m/>
    <m/>
    <m/>
    <m/>
    <m/>
  </r>
  <r>
    <m/>
    <x v="167"/>
    <s v="total"/>
    <s v="nu"/>
    <m/>
    <x v="8"/>
    <s v="BNS"/>
    <s v="MM"/>
    <m/>
    <m/>
    <m/>
    <m/>
    <m/>
    <m/>
  </r>
  <r>
    <s v="12.3 Până în 2030, reducerea pierderilor de alimente de-a lungul lanțurilor de producție și de aprovizionare, inclusiv a pierderilor post-recoltare"/>
    <x v="1"/>
    <m/>
    <m/>
    <m/>
    <x v="1"/>
    <m/>
    <m/>
    <m/>
    <m/>
    <m/>
    <m/>
    <m/>
    <m/>
  </r>
  <r>
    <s v="12.4 Crearea sistemelor integrate de gestionare a deşeurilor şi substanţelor chimice, care să contribuie la reducerea cu 30% a cantităţilor de deşeuri depozitate şi creşterea cu 20% aratei de reciclare până în anul 2023"/>
    <x v="168"/>
    <s v="total"/>
    <s v="nu"/>
    <m/>
    <x v="6"/>
    <s v="Ministerul Mediului"/>
    <s v="Ministerul Mediului"/>
    <m/>
    <m/>
    <m/>
    <m/>
    <m/>
    <m/>
  </r>
  <r>
    <m/>
    <x v="169"/>
    <s v="total"/>
    <s v="da"/>
    <m/>
    <x v="5"/>
    <s v="BNS"/>
    <s v="Ministerul Mediului"/>
    <n v="0.11"/>
    <n v="0.15"/>
    <n v="0.12"/>
    <n v="0.2"/>
    <n v="0.19"/>
    <n v="1.05"/>
  </r>
  <r>
    <m/>
    <x v="170"/>
    <s v="total"/>
    <s v="da"/>
    <m/>
    <x v="5"/>
    <s v="BNS"/>
    <s v="Ministerul Mediului"/>
    <n v="37.700000000000003"/>
    <n v="21.8"/>
    <n v="33.9"/>
    <n v="18.7"/>
    <n v="16.899999999999999"/>
    <n v="0.6"/>
  </r>
  <r>
    <s v="12.5 Până în 2030, reducerea semnificativă a generării de deșeuri, prin prevenire, reducere, reciclare și reutilizare, în special la nivel municipal"/>
    <x v="171"/>
    <s v="total"/>
    <s v="da"/>
    <m/>
    <x v="2"/>
    <s v="BNS"/>
    <s v="Ministerul Mediului"/>
    <n v="593.20000000000005"/>
    <n v="874.2"/>
    <n v="571.4"/>
    <n v="834.1"/>
    <n v="854.2"/>
    <n v="935.4"/>
  </r>
  <r>
    <m/>
    <x v="172"/>
    <s v="total"/>
    <s v="da"/>
    <m/>
    <x v="7"/>
    <s v="BNS"/>
    <s v="Ministerul Mediului"/>
    <n v="24.747134187457856"/>
    <n v="18.943033630748111"/>
    <n v="23.941197059852996"/>
    <n v="13.763337729289054"/>
    <n v="14.656988995551393"/>
    <n v="25.1"/>
  </r>
  <r>
    <s v="12.6 Încurajarea companiilor, în special companiilor mari și transnaționale, să adopte practici durabile și să integreze informațiile privind durabilitatea în ciclul de raportare"/>
    <x v="173"/>
    <s v="total"/>
    <s v="nu"/>
    <m/>
    <x v="2"/>
    <s v="Cancelaria de Stat"/>
    <s v="Cancelaria de Stat"/>
    <m/>
    <m/>
    <m/>
    <m/>
    <m/>
    <m/>
  </r>
  <r>
    <s v="12.7 Promovarea practicilor durabile de achiziții publice, în conformitate cu politicile și prioritățile naționale"/>
    <x v="174"/>
    <s v="total"/>
    <s v="nu"/>
    <m/>
    <x v="6"/>
    <s v="Agenția de Achiziții Publice"/>
    <s v="Cancelaria de Stat"/>
    <m/>
    <m/>
    <m/>
    <m/>
    <m/>
    <m/>
  </r>
  <r>
    <s v="12.8 Până în 2030, atât oamenii din mediul urban, cât și cei din mediul rural, trebuie să dețină informații relevante și să fie sensibilizați despre dezvoltarea durabilă și un stil de viață în armonie cu natura"/>
    <x v="175"/>
    <s v="total"/>
    <s v="nu"/>
    <m/>
    <x v="8"/>
    <s v="Ministerul Educatiei"/>
    <s v="Ministerul Educatiei"/>
    <m/>
    <m/>
    <m/>
    <m/>
    <m/>
    <m/>
  </r>
  <r>
    <s v="13.1 Până în 2020, asigurarea rezistenței la schimbările climatice prin reducerea cu 50 procente a riscurilor legate de schimbările climatice și prin facilitarea adaptării în 6 sectoare prioritare - agricultură, resurse de apă, sănătate, sector forestier,"/>
    <x v="176"/>
    <m/>
    <m/>
    <m/>
    <x v="9"/>
    <s v="Serviciul Situații Excepționale"/>
    <s v="MAIA"/>
    <m/>
    <m/>
    <m/>
    <m/>
    <m/>
    <m/>
  </r>
  <r>
    <m/>
    <x v="177"/>
    <s v="total"/>
    <s v="nu"/>
    <m/>
    <x v="8"/>
    <s v="Serviciul Situații Excepționale"/>
    <s v="Serviciul Situații Excepționale"/>
    <m/>
    <m/>
    <m/>
    <m/>
    <m/>
    <m/>
  </r>
  <r>
    <s v="13.2 Integrarea măsurilor privind schimbările climatice în politici, strategii și planuri naționale"/>
    <x v="178"/>
    <s v="total"/>
    <s v="da"/>
    <m/>
    <x v="6"/>
    <s v="Ministerul Mediului"/>
    <s v="Ministerul Mediului"/>
    <m/>
    <m/>
    <m/>
    <m/>
    <n v="3"/>
    <n v="4"/>
  </r>
  <r>
    <s v="13.3. Fortificarea cadrului instituțional în domeniul adaptării la schimbările climatice, asigurarea conștientizării de către toți actorilor implicați, inclusiv, a populației, a riscurilor schimbărilor climatice și a măsurilor de adaptare"/>
    <x v="179"/>
    <s v="total"/>
    <s v="nu"/>
    <m/>
    <x v="6"/>
    <s v="Ministerul Educatiei"/>
    <s v="Ministerul Educatiei"/>
    <m/>
    <m/>
    <m/>
    <m/>
    <m/>
    <m/>
  </r>
  <r>
    <m/>
    <x v="180"/>
    <s v="total"/>
    <s v="nu"/>
    <m/>
    <x v="6"/>
    <s v="Ministerul Mediului"/>
    <s v="Ministerul Mediului"/>
    <m/>
    <m/>
    <m/>
    <m/>
    <m/>
    <m/>
  </r>
  <r>
    <s v="14.1. Până în 2025, prevenirea și reducerea semnificativă a poluării apelor de suprafață, în special de la activitățile terestre."/>
    <x v="181"/>
    <s v="total"/>
    <s v="nu"/>
    <m/>
    <x v="3"/>
    <s v="Serviciul Hidrometeorologic de Stat"/>
    <s v="Ministerul Mediului"/>
    <m/>
    <m/>
    <m/>
    <m/>
    <m/>
    <m/>
  </r>
  <r>
    <s v="14.4 Până în 2020,  eliminarea pescuitului ilegal, nedeclarat și nereglementat"/>
    <x v="182"/>
    <s v="total"/>
    <s v="da"/>
    <m/>
    <x v="3"/>
    <s v="Serviciul Piscicol"/>
    <s v="Ministerul Mediului"/>
    <n v="1102"/>
    <n v="1074"/>
    <n v="1107"/>
    <n v="1282"/>
    <n v="1428"/>
    <n v="1433"/>
  </r>
  <r>
    <s v="15.1 Până în 2020, asigurarea conservării, restabilirii și utilizării durabile a ecosistemelor de apă dulce terestre și interioare și a serviciilor acestora, în special păduri și zone umede"/>
    <x v="183"/>
    <s v="total"/>
    <s v="da"/>
    <m/>
    <x v="2"/>
    <s v="Moldsilva"/>
    <s v="Moldsilva"/>
    <n v="11.1"/>
    <n v="11.1"/>
    <n v="11.1"/>
    <n v="11.1"/>
    <n v="11.2"/>
    <n v="11.2"/>
  </r>
  <r>
    <m/>
    <x v="184"/>
    <s v="total"/>
    <s v="nu"/>
    <m/>
    <x v="2"/>
    <s v="Moldsilva"/>
    <s v="Moldsilva"/>
    <m/>
    <m/>
    <m/>
    <m/>
    <m/>
    <m/>
  </r>
  <r>
    <s v="15.2 Până în 2030, promovarea implementării managementului durabil al tuturor tipurilor de păduri, stoparea defrișării, restabilirea pădurilor degradate și creșterea semnificativă a împăduririi și reîmpăduririi "/>
    <x v="185"/>
    <s v="total"/>
    <s v="da"/>
    <m/>
    <x v="3"/>
    <s v="Moldsilva"/>
    <s v="Moldsilva"/>
    <n v="529"/>
    <n v="221"/>
    <n v="73"/>
    <n v="57"/>
    <n v="43"/>
    <n v="673"/>
  </r>
  <r>
    <m/>
    <x v="186"/>
    <s v="total"/>
    <s v="da"/>
    <m/>
    <x v="3"/>
    <s v="Moldsilva"/>
    <s v="Moldsilva"/>
    <n v="229"/>
    <n v="461"/>
    <n v="616"/>
    <n v="565"/>
    <n v="660"/>
    <n v="742"/>
  </r>
  <r>
    <m/>
    <x v="187"/>
    <s v="total"/>
    <s v="da"/>
    <m/>
    <x v="3"/>
    <s v="Moldsilva"/>
    <s v="Moldsilva"/>
    <n v="456"/>
    <n v="519"/>
    <n v="559"/>
    <n v="679"/>
    <n v="489"/>
    <n v="840"/>
  </r>
  <r>
    <s v="15.3 Până în 2030, combaterea deșertificării, restabilirea terenurilor degradate prin implementarea mecanismului  Neutralitatea Degradarii Terenurilor (NDT),  pentru a realiza o lume neutră din punct de vedere a degradării solului"/>
    <x v="188"/>
    <s v="total"/>
    <s v="nu"/>
    <m/>
    <x v="2"/>
    <s v="Agenția Relații Funciare și Cadastru"/>
    <s v="MM_x000a_MAIA"/>
    <m/>
    <m/>
    <m/>
    <m/>
    <m/>
    <m/>
  </r>
  <r>
    <s v="15.5 Luarea unor măsuri urgente și semnificative pentru a reduce degradarea habitatelor naturale, a stopa pierderea biodiversității și, până în 2020, a proteja și preveni extincția speciilor amenințate"/>
    <x v="189"/>
    <s v="total"/>
    <s v="da"/>
    <m/>
    <x v="3"/>
    <s v="MM"/>
    <s v="MM"/>
    <n v="427"/>
    <n v="427"/>
    <n v="427"/>
    <n v="427"/>
    <n v="427"/>
    <n v="427"/>
  </r>
  <r>
    <s v="15.6 Promovarea distribuirii corecte și echitabile a beneficiilor care rezultă din utilizarea resurselor genetice și promovarea accesului corespunzător la aceste resurse, după cum este convenit la nivel internațional"/>
    <x v="1"/>
    <m/>
    <m/>
    <m/>
    <x v="1"/>
    <m/>
    <m/>
    <m/>
    <m/>
    <m/>
    <m/>
    <m/>
    <m/>
  </r>
  <r>
    <s v="15.7 Luarea unor măsuri urgente pentru a stopa braconajul și traficul de specii de floră și faună protejate și a face față problemelor puse de cererea și oferta de produse ilegale de specii sălbatice "/>
    <x v="190"/>
    <s v="total"/>
    <s v="nu"/>
    <m/>
    <x v="2"/>
    <s v="Moldsilva"/>
    <s v="Moldsilva"/>
    <m/>
    <m/>
    <m/>
    <m/>
    <m/>
    <m/>
  </r>
  <r>
    <s v="15.8 Până în 2020, adoptarea măsurilor pentru a preveni introducerea și a reduce semnificativ impactul speciilor invazive asupra ecosistemelor terestre și acvatice și pentru a controla și eradica speciile prioritare"/>
    <x v="191"/>
    <s v="total"/>
    <s v="nu"/>
    <m/>
    <x v="6"/>
    <s v="Moldsilva"/>
    <s v="Moldsilva"/>
    <m/>
    <m/>
    <m/>
    <m/>
    <m/>
    <m/>
  </r>
  <r>
    <s v="15.9 Până în 2020, integrarea valorilor biodiversității și ecosistemelor în planificarea națională și locală, procesele de dezvoltare, strategii, planurile de reducere a sărăciei și planurile de amenajare a teritoriilor"/>
    <x v="192"/>
    <s v="total"/>
    <s v="nu"/>
    <m/>
    <x v="6"/>
    <s v="MM"/>
    <s v="MM"/>
    <m/>
    <m/>
    <m/>
    <m/>
    <m/>
    <m/>
  </r>
  <r>
    <m/>
    <x v="193"/>
    <s v="total"/>
    <s v="nu"/>
    <m/>
    <x v="8"/>
    <s v="Moldsilva"/>
    <s v="Moldsilva"/>
    <m/>
    <m/>
    <m/>
    <m/>
    <m/>
    <m/>
  </r>
  <r>
    <s v="16.1 Reducerea continuă și dinamică a tuturor formelor de violență, în special a violenței în familie și a violenței sexuale"/>
    <x v="194"/>
    <s v="total"/>
    <s v="da"/>
    <m/>
    <x v="2"/>
    <s v="MAI"/>
    <s v="MAI"/>
    <n v="7.4"/>
    <n v="6.1"/>
    <n v="6.4"/>
    <n v="6.4"/>
    <n v="4.9000000000000004"/>
    <n v="5.3"/>
  </r>
  <r>
    <m/>
    <x v="1"/>
    <s v="sexe"/>
    <m/>
    <s v="barbat"/>
    <x v="1"/>
    <s v="MAI"/>
    <s v="MAI"/>
    <n v="9.5"/>
    <n v="7.5"/>
    <n v="9.6999999999999993"/>
    <n v="9.3000000000000007"/>
    <n v="8.4"/>
    <n v="8.3000000000000007"/>
  </r>
  <r>
    <m/>
    <x v="1"/>
    <m/>
    <m/>
    <s v="femeie"/>
    <x v="1"/>
    <s v="MAI"/>
    <s v="MAI"/>
    <n v="5.5"/>
    <n v="4.7"/>
    <n v="3.4"/>
    <n v="3.7"/>
    <n v="1.7"/>
    <n v="2.5"/>
  </r>
  <r>
    <m/>
    <x v="1"/>
    <s v="grupe de virsta, ani"/>
    <s v="nu"/>
    <s v="15-24"/>
    <x v="1"/>
    <s v="MAI"/>
    <s v="MAI"/>
    <m/>
    <m/>
    <m/>
    <m/>
    <m/>
    <m/>
  </r>
  <r>
    <m/>
    <x v="1"/>
    <m/>
    <m/>
    <s v="25-34"/>
    <x v="1"/>
    <s v="MAI"/>
    <s v="MAI"/>
    <m/>
    <m/>
    <m/>
    <m/>
    <m/>
    <m/>
  </r>
  <r>
    <m/>
    <x v="1"/>
    <m/>
    <m/>
    <s v="35-44"/>
    <x v="1"/>
    <s v="MAI"/>
    <s v="MAI"/>
    <m/>
    <m/>
    <m/>
    <m/>
    <m/>
    <m/>
  </r>
  <r>
    <m/>
    <x v="1"/>
    <m/>
    <m/>
    <s v="45-54"/>
    <x v="1"/>
    <s v="MAI"/>
    <s v="MAI"/>
    <m/>
    <m/>
    <m/>
    <m/>
    <m/>
    <m/>
  </r>
  <r>
    <m/>
    <x v="1"/>
    <m/>
    <m/>
    <s v="55+"/>
    <x v="1"/>
    <s v="MAI"/>
    <s v="MAI"/>
    <m/>
    <m/>
    <m/>
    <m/>
    <m/>
    <m/>
  </r>
  <r>
    <m/>
    <x v="195"/>
    <s v="total"/>
    <s v="nu"/>
    <m/>
    <x v="2"/>
    <s v="MAI"/>
    <s v="MAI"/>
    <m/>
    <m/>
    <m/>
    <m/>
    <m/>
    <m/>
  </r>
  <r>
    <m/>
    <x v="196"/>
    <s v="total"/>
    <s v="da"/>
    <m/>
    <x v="5"/>
    <s v="BNS"/>
    <s v="MMPSF"/>
    <n v="9.6"/>
    <s v="n/d"/>
    <s v="n/d"/>
    <s v="n/d"/>
    <s v="n/d"/>
    <s v="n/d"/>
  </r>
  <r>
    <m/>
    <x v="197"/>
    <s v="total"/>
    <s v="nu"/>
    <m/>
    <x v="2"/>
    <s v="tbd"/>
    <s v="MAI"/>
    <m/>
    <m/>
    <m/>
    <m/>
    <m/>
    <m/>
  </r>
  <r>
    <s v="16.2 Stoparea abuzului, neglijării, exploatării, traficului și a tuturor formelor de violență și torturii copiilor "/>
    <x v="198"/>
    <s v="total"/>
    <s v="nu"/>
    <m/>
    <x v="2"/>
    <s v="tbd"/>
    <s v="MMPSF"/>
    <m/>
    <m/>
    <m/>
    <m/>
    <m/>
    <m/>
  </r>
  <r>
    <m/>
    <x v="1"/>
    <s v="sexe"/>
    <s v="nu"/>
    <m/>
    <x v="1"/>
    <s v="tbd"/>
    <s v="MMPSF"/>
    <m/>
    <m/>
    <m/>
    <m/>
    <m/>
    <m/>
  </r>
  <r>
    <m/>
    <x v="1"/>
    <s v="grupe de virsta, ani"/>
    <s v="nu"/>
    <m/>
    <x v="1"/>
    <s v="tbd"/>
    <s v="MMPSF"/>
    <m/>
    <m/>
    <m/>
    <m/>
    <m/>
    <m/>
  </r>
  <r>
    <m/>
    <x v="199"/>
    <s v="total"/>
    <s v="da"/>
    <m/>
    <x v="2"/>
    <s v="MAI"/>
    <s v="MMPSF"/>
    <s v="n/d"/>
    <s v="n/d"/>
    <n v="7.5"/>
    <n v="6.5"/>
    <n v="6.7"/>
    <n v="6.8"/>
  </r>
  <r>
    <m/>
    <x v="1"/>
    <s v="sexe"/>
    <s v="da"/>
    <s v="barbat"/>
    <x v="1"/>
    <s v="MAI"/>
    <s v="MMPSF"/>
    <s v="n/d"/>
    <s v="n/d"/>
    <n v="5.4"/>
    <n v="4.7"/>
    <n v="5"/>
    <n v="5.2"/>
  </r>
  <r>
    <m/>
    <x v="1"/>
    <m/>
    <m/>
    <s v="femeie"/>
    <x v="1"/>
    <s v="MAI"/>
    <s v="MMPSF"/>
    <s v="n/d"/>
    <s v="n/d"/>
    <n v="9.4"/>
    <n v="8.3000000000000007"/>
    <n v="8.1999999999999993"/>
    <n v="8.3000000000000007"/>
  </r>
  <r>
    <m/>
    <x v="1"/>
    <s v="grupe de virsta, ani"/>
    <s v="nu"/>
    <s v="&lt;15"/>
    <x v="1"/>
    <s v="MAI"/>
    <s v="MMPSF"/>
    <m/>
    <m/>
    <m/>
    <m/>
    <m/>
    <m/>
  </r>
  <r>
    <m/>
    <x v="1"/>
    <m/>
    <m/>
    <s v="15-24"/>
    <x v="1"/>
    <s v="MAI"/>
    <s v="MMPSF"/>
    <m/>
    <m/>
    <m/>
    <m/>
    <m/>
    <m/>
  </r>
  <r>
    <m/>
    <x v="1"/>
    <m/>
    <m/>
    <s v="25-34"/>
    <x v="1"/>
    <s v="MAI"/>
    <s v="MMPSF"/>
    <m/>
    <m/>
    <m/>
    <m/>
    <m/>
    <m/>
  </r>
  <r>
    <m/>
    <x v="1"/>
    <m/>
    <m/>
    <s v="35-44"/>
    <x v="1"/>
    <s v="MAI"/>
    <s v="MMPSF"/>
    <m/>
    <m/>
    <m/>
    <m/>
    <m/>
    <m/>
  </r>
  <r>
    <m/>
    <x v="1"/>
    <m/>
    <m/>
    <s v="45+"/>
    <x v="1"/>
    <s v="MAI"/>
    <s v="MMPSF"/>
    <m/>
    <m/>
    <m/>
    <m/>
    <m/>
    <m/>
  </r>
  <r>
    <m/>
    <x v="1"/>
    <s v="forme de exploatre"/>
    <s v="nu"/>
    <m/>
    <x v="1"/>
    <s v="MAI"/>
    <s v="MMPSF"/>
    <m/>
    <m/>
    <m/>
    <m/>
    <m/>
    <m/>
  </r>
  <r>
    <m/>
    <x v="200"/>
    <s v="total"/>
    <s v="nu"/>
    <m/>
    <x v="2"/>
    <s v="MAI"/>
    <s v="MMPSF"/>
    <m/>
    <m/>
    <m/>
    <m/>
    <m/>
    <m/>
  </r>
  <r>
    <m/>
    <x v="1"/>
    <s v="sexe"/>
    <s v="nu"/>
    <m/>
    <x v="1"/>
    <s v="MAI"/>
    <s v="MMPSF"/>
    <m/>
    <m/>
    <m/>
    <m/>
    <m/>
    <m/>
  </r>
  <r>
    <s v="16.3 Promovarea supremației legii și asigurarea accesului egal la justiție pentru toate femeile, toți bărbații și copiii"/>
    <x v="201"/>
    <s v="total"/>
    <s v="nu"/>
    <m/>
    <x v="2"/>
    <s v="MAI"/>
    <s v="MMPSF"/>
    <m/>
    <m/>
    <m/>
    <m/>
    <m/>
    <m/>
  </r>
  <r>
    <m/>
    <x v="202"/>
    <s v="total"/>
    <s v="nu"/>
    <m/>
    <x v="5"/>
    <s v="MMPSF"/>
    <s v="MMPSF"/>
    <m/>
    <m/>
    <m/>
    <m/>
    <m/>
    <m/>
  </r>
  <r>
    <m/>
    <x v="1"/>
    <s v="sexe"/>
    <s v="nu"/>
    <m/>
    <x v="1"/>
    <s v="MMPSF"/>
    <s v="MMPSF"/>
    <m/>
    <m/>
    <m/>
    <m/>
    <m/>
    <m/>
  </r>
  <r>
    <m/>
    <x v="1"/>
    <s v="grupe de virsta, ani"/>
    <s v="nu"/>
    <m/>
    <x v="1"/>
    <s v="MMPSF"/>
    <s v="MMPSF"/>
    <m/>
    <m/>
    <m/>
    <m/>
    <m/>
    <m/>
  </r>
  <r>
    <m/>
    <x v="1"/>
    <s v="durata arestarii"/>
    <s v="nu"/>
    <m/>
    <x v="1"/>
    <s v="MMPSF"/>
    <s v="MMPSF"/>
    <m/>
    <m/>
    <m/>
    <m/>
    <m/>
    <m/>
  </r>
  <r>
    <m/>
    <x v="203"/>
    <s v="total"/>
    <s v="nu"/>
    <m/>
    <x v="2"/>
    <s v="Ministerul Justiției"/>
    <s v="Ministerul Justiției"/>
    <m/>
    <m/>
    <m/>
    <m/>
    <m/>
    <m/>
  </r>
  <r>
    <m/>
    <x v="204"/>
    <s v="total"/>
    <s v="da"/>
    <m/>
    <x v="7"/>
    <s v="Consiliul Națională de Asistență Juridică Garantată de Stat"/>
    <s v="Ministerul Justiției"/>
    <s v="n/d"/>
    <n v="26285"/>
    <n v="32818"/>
    <n v="31950"/>
    <n v="37742"/>
    <n v="36925"/>
  </r>
  <r>
    <m/>
    <x v="205"/>
    <s v="total"/>
    <s v="nu"/>
    <m/>
    <x v="7"/>
    <s v="Ministerul Justiției"/>
    <s v="Ministerul Justiției"/>
    <m/>
    <m/>
    <m/>
    <m/>
    <m/>
    <m/>
  </r>
  <r>
    <m/>
    <x v="206"/>
    <s v="total"/>
    <s v="nu"/>
    <m/>
    <x v="7"/>
    <s v="Ministerul Justiției"/>
    <s v="Ministerul Justiției"/>
    <m/>
    <m/>
    <m/>
    <m/>
    <m/>
    <m/>
  </r>
  <r>
    <m/>
    <x v="207"/>
    <s v="total"/>
    <s v="nu"/>
    <m/>
    <x v="7"/>
    <s v="Ministerul Justiției"/>
    <s v="Ministerul Justiției"/>
    <m/>
    <m/>
    <m/>
    <m/>
    <m/>
    <m/>
  </r>
  <r>
    <s v="16.4.1 Reducerea semnificativă a fluxurilor ilicite financiare, consolidarea recuperării și returnării bunurilor ilicite "/>
    <x v="208"/>
    <s v="total"/>
    <s v="nu"/>
    <m/>
    <x v="2"/>
    <s v="CNA"/>
    <s v="CNA"/>
    <m/>
    <m/>
    <m/>
    <m/>
    <m/>
    <m/>
  </r>
  <r>
    <s v="16.4.2 Combaterea tuturor formelor de crimă organizată și traficului de armament"/>
    <x v="209"/>
    <s v="total"/>
    <s v="da"/>
    <m/>
    <x v="3"/>
    <s v="MAI"/>
    <s v="MAI"/>
    <n v="1693.9526967248337"/>
    <n v="1697.2693951270683"/>
    <n v="1709.8764235508556"/>
    <n v="1892.6904791217983"/>
    <n v="1804.9544338241974"/>
    <n v="1854.234777048265"/>
  </r>
  <r>
    <m/>
    <x v="210"/>
    <s v="total"/>
    <s v="da"/>
    <m/>
    <x v="3"/>
    <s v="MAI"/>
    <s v="MAI"/>
    <n v="144"/>
    <n v="163"/>
    <n v="228"/>
    <n v="175"/>
    <n v="214"/>
    <n v="192"/>
  </r>
  <r>
    <s v="16.5 Reducerea semnificativă a corupției și mituirii în toate formele sale"/>
    <x v="211"/>
    <s v="total"/>
    <s v="da"/>
    <m/>
    <x v="2"/>
    <s v="Transparency International Moldova"/>
    <s v="CNA"/>
    <n v="28"/>
    <n v="37"/>
    <n v="29"/>
    <n v="34"/>
    <s v="n/d"/>
    <n v="42"/>
  </r>
  <r>
    <m/>
    <x v="212"/>
    <s v="total"/>
    <s v="nu"/>
    <m/>
    <x v="2"/>
    <s v="Transparency International Moldova"/>
    <s v="CNA"/>
    <m/>
    <m/>
    <m/>
    <m/>
    <m/>
    <m/>
  </r>
  <r>
    <m/>
    <x v="213"/>
    <s v="total"/>
    <s v="da"/>
    <m/>
    <x v="7"/>
    <s v="Banca Mondială"/>
    <s v="CNA"/>
    <s v="-0,68_x000a__x000a_"/>
    <s v="- 0,63_x000a_"/>
    <s v="-0,60_x000a_"/>
    <s v="-0,74_x000a__x000a_"/>
    <s v="-0,85_x000a__x000a_"/>
    <n v="-0.88"/>
  </r>
  <r>
    <m/>
    <x v="214"/>
    <s v="total"/>
    <s v="da"/>
    <m/>
    <x v="7"/>
    <s v="Banca Mondială"/>
    <s v="CNA"/>
    <s v="-0,10_x000a_"/>
    <s v="- 0,08_x000a__x000a_"/>
    <s v="-0,10_x000a_"/>
    <s v="-0.07_x000a_"/>
    <s v="0.02_x000a_"/>
    <n v="-0.05"/>
  </r>
  <r>
    <s v="16.6 Dezvoltarea eficienței, responsabilității și transparenței instituțiilor la toate nivelurile  "/>
    <x v="215"/>
    <s v="total"/>
    <s v="da"/>
    <m/>
    <x v="2"/>
    <s v="MF"/>
    <s v="MF"/>
    <n v="94.3"/>
    <n v="96.5"/>
    <n v="96.6"/>
    <n v="96.4"/>
    <n v="94.1"/>
    <n v="92.9"/>
  </r>
  <r>
    <m/>
    <x v="216"/>
    <s v="total"/>
    <s v="nu"/>
    <m/>
    <x v="2"/>
    <s v="Cancelaria de Stat"/>
    <s v="Cancelaria de Stat"/>
    <m/>
    <m/>
    <m/>
    <m/>
    <m/>
    <m/>
  </r>
  <r>
    <s v="16.7. Asigurarea procesului decizional receptiv, incluziv, participativ și reprezentativ la toate nivelurile"/>
    <x v="217"/>
    <s v="total"/>
    <s v="da"/>
    <m/>
    <x v="0"/>
    <s v="BNS"/>
    <s v="Cancelaria de Stat"/>
    <n v="70.5"/>
    <n v="70.8"/>
    <n v="71.099999999999994"/>
    <n v="71.3"/>
    <n v="71.3"/>
    <n v="71.900000000000006"/>
  </r>
  <r>
    <m/>
    <x v="1"/>
    <s v="grupe de vîrstă"/>
    <s v="nu"/>
    <m/>
    <x v="1"/>
    <s v="BNS"/>
    <s v="Cancelaria de Stat"/>
    <m/>
    <m/>
    <m/>
    <m/>
    <m/>
    <m/>
  </r>
  <r>
    <m/>
    <x v="1"/>
    <s v="disabilități"/>
    <s v="nu"/>
    <m/>
    <x v="1"/>
    <s v="BNS"/>
    <s v="Cancelaria de Stat"/>
    <m/>
    <m/>
    <m/>
    <m/>
    <m/>
    <m/>
  </r>
  <r>
    <m/>
    <x v="1"/>
    <s v="Funcţionari publici de conducere de nivel superior "/>
    <s v="da"/>
    <m/>
    <x v="1"/>
    <s v="BNS"/>
    <s v="Cancelaria de Stat"/>
    <n v="33.299999999999997"/>
    <n v="21.1"/>
    <n v="30"/>
    <n v="33.299999999999997"/>
    <n v="37"/>
    <n v="34.5"/>
  </r>
  <r>
    <m/>
    <x v="1"/>
    <s v="Funcţionari publici de conducere"/>
    <s v="da"/>
    <m/>
    <x v="1"/>
    <s v="BNS"/>
    <s v="Cancelaria de Stat"/>
    <n v="64.099999999999994"/>
    <n v="64.3"/>
    <n v="64.8"/>
    <n v="65.099999999999994"/>
    <n v="65.3"/>
    <n v="65.900000000000006"/>
  </r>
  <r>
    <m/>
    <x v="1"/>
    <s v="Funcţionari publici de execuție "/>
    <s v="da"/>
    <m/>
    <x v="1"/>
    <s v="BNS"/>
    <s v="Cancelaria de Stat"/>
    <n v="72.599999999999994"/>
    <n v="72.900000000000006"/>
    <n v="73.2"/>
    <n v="73.3"/>
    <n v="73.400000000000006"/>
    <n v="73.900000000000006"/>
  </r>
  <r>
    <m/>
    <x v="1"/>
    <s v="Funcţionari publici cu statut special "/>
    <s v="da"/>
    <m/>
    <x v="1"/>
    <s v="BNS"/>
    <s v="Cancelaria de Stat"/>
    <n v="14.8"/>
    <n v="15.2"/>
    <n v="15.8"/>
    <n v="14.6"/>
    <n v="13.8"/>
    <n v="14.4"/>
  </r>
  <r>
    <m/>
    <x v="1"/>
    <s v="Funcţionari care deţin funcţii de demnitate publică "/>
    <s v="da"/>
    <m/>
    <x v="1"/>
    <s v="BNS"/>
    <s v="Cancelaria de Stat"/>
    <n v="27.8"/>
    <n v="25.3"/>
    <n v="25.4"/>
    <n v="25.6"/>
    <n v="26.4"/>
    <n v="27"/>
  </r>
  <r>
    <m/>
    <x v="218"/>
    <s v="total"/>
    <s v="da"/>
    <m/>
    <x v="0"/>
    <s v="Ministerul Justiției"/>
    <s v="MMPSF"/>
    <n v="36.9"/>
    <n v="37.4"/>
    <n v="42"/>
    <n v="40.9"/>
    <n v="43.8"/>
    <n v="45.2"/>
  </r>
  <r>
    <m/>
    <x v="219"/>
    <s v="total"/>
    <s v="nu"/>
    <m/>
    <x v="7"/>
    <s v="BNS"/>
    <s v="MMPSF"/>
    <m/>
    <m/>
    <m/>
    <m/>
    <m/>
    <m/>
  </r>
  <r>
    <m/>
    <x v="220"/>
    <s v="total"/>
    <s v="nu"/>
    <m/>
    <x v="2"/>
    <s v="tbd"/>
    <s v="Cancelaria de Stat"/>
    <m/>
    <m/>
    <m/>
    <m/>
    <m/>
    <m/>
  </r>
  <r>
    <s v="16.9 Până în 2030, asigurarea identității legale tuturor, inclusiv înregistrarea nașterii"/>
    <x v="221"/>
    <s v="total"/>
    <s v="nu"/>
    <m/>
    <x v="2"/>
    <s v="BNS"/>
    <s v="MMPSF"/>
    <m/>
    <m/>
    <m/>
    <m/>
    <m/>
    <m/>
  </r>
  <r>
    <s v="16.10 Asigurarea accesului egal la informație tuturor cetățenilor"/>
    <x v="222"/>
    <s v="total"/>
    <s v="nu"/>
    <m/>
    <x v="2"/>
    <s v="MAI"/>
    <s v="tbd"/>
    <m/>
    <m/>
    <m/>
    <m/>
    <m/>
    <m/>
  </r>
  <r>
    <m/>
    <x v="223"/>
    <s v="total"/>
    <s v="da"/>
    <m/>
    <x v="7"/>
    <s v="Centrul pentru Jurnalism Independent"/>
    <s v="tbd"/>
    <s v="n/d"/>
    <s v="n/d"/>
    <s v="n/d"/>
    <s v="n/d"/>
    <s v="n/d"/>
    <n v="28.8"/>
  </r>
  <r>
    <m/>
    <x v="224"/>
    <s v="total"/>
    <s v="nu"/>
    <m/>
    <x v="6"/>
    <s v="Centrul pentru Jurnalism Independent"/>
    <s v="tbd"/>
    <m/>
    <m/>
    <m/>
    <m/>
    <m/>
    <m/>
  </r>
  <r>
    <m/>
    <x v="225"/>
    <s v="total"/>
    <s v="da"/>
    <m/>
    <x v="7"/>
    <s v="International Telecomunication Unit (ITU)"/>
    <s v="MTIC"/>
    <n v="4.28"/>
    <n v="4.47"/>
    <n v="4.55"/>
    <n v="4.74"/>
    <n v="5.72"/>
    <n v="5.81"/>
  </r>
  <r>
    <m/>
    <x v="226"/>
    <s v="total"/>
    <s v="nu"/>
    <m/>
    <x v="8"/>
    <s v="Discrimination &amp; Equality Perceptions Study"/>
    <s v="MJ"/>
    <m/>
    <m/>
    <m/>
    <m/>
    <m/>
    <m/>
  </r>
  <r>
    <s v="17.1 Consolidarea mobilizării resurselor interne, inclusiv prin suportul extern, pentru a îmbunătăți capacitatea națională de colectare a taxelor și a altor venituri"/>
    <x v="227"/>
    <s v="total"/>
    <s v="da"/>
    <m/>
    <x v="2"/>
    <s v="MF"/>
    <s v="MF"/>
    <n v="38.299999999999997"/>
    <n v="36.6"/>
    <n v="38"/>
    <n v="36.700000000000003"/>
    <n v="37.9"/>
    <n v="38.299999999999997"/>
  </r>
  <r>
    <m/>
    <x v="228"/>
    <s v="total"/>
    <s v="da"/>
    <m/>
    <x v="2"/>
    <s v="MF"/>
    <s v="MF"/>
    <n v="35.5"/>
    <n v="35.9"/>
    <n v="39.5"/>
    <n v="38.700000000000003"/>
    <n v="37.700000000000003"/>
    <n v="41.3"/>
  </r>
  <r>
    <m/>
    <x v="229"/>
    <s v="total"/>
    <s v="da"/>
    <m/>
    <x v="2"/>
    <s v="BNM"/>
    <s v="BNM"/>
    <s v="n/d"/>
    <n v="24"/>
    <n v="25.2"/>
    <n v="25.3"/>
    <n v="24"/>
    <n v="21.8"/>
  </r>
  <r>
    <s v="17.17  Încurajarea și promovarea parteneriatelor publice, publice-private și cu societatea civilă eficiente, în baza experienței și strategiilor de resurse ale parteneriatelor  "/>
    <x v="230"/>
    <s v="total"/>
    <s v="nu"/>
    <m/>
    <x v="6"/>
    <s v="tbd"/>
    <s v="tbd"/>
    <m/>
    <m/>
    <m/>
    <m/>
    <m/>
    <m/>
  </r>
  <r>
    <s v="17.18 Până în 2020, sporirea semnificativă a disponibilității datelor calitative, în timp util și fiabile, dezagregate după  venit, sexe, vârstă, rasă, etnie, statut migrațional, dizabilități, localizare geografică și alte caracteristici relevante în cont"/>
    <x v="231"/>
    <s v="total"/>
    <s v="nu"/>
    <m/>
    <x v="2"/>
    <s v="BNS și alți producători de statistici oficiale"/>
    <s v="Cancelaria de Stat"/>
    <m/>
    <m/>
    <m/>
    <m/>
    <m/>
    <m/>
  </r>
  <r>
    <m/>
    <x v="232"/>
    <s v="total"/>
    <s v="nu"/>
    <m/>
    <x v="6"/>
    <s v="BNS"/>
    <s v="BNS"/>
    <m/>
    <m/>
    <m/>
    <m/>
    <m/>
    <m/>
  </r>
  <r>
    <m/>
    <x v="233"/>
    <s v="total"/>
    <s v="nu"/>
    <m/>
    <x v="6"/>
    <s v="BNS "/>
    <s v="BNS"/>
    <m/>
    <m/>
    <m/>
    <m/>
    <m/>
    <m/>
  </r>
  <r>
    <s v="17.19. Până în 2030, dezvoltare în baza inițiativelor existente a măsurătorilor progresului privind dezvoltarea durabilă care complementează produsul intern brut, și oferă suport pentru dezvoltarea capacităților statistice"/>
    <x v="234"/>
    <s v="total"/>
    <s v="nu"/>
    <m/>
    <x v="3"/>
    <s v="BNS și alți producători de statistici oficiale"/>
    <s v="BNS"/>
    <m/>
    <m/>
    <m/>
    <m/>
    <m/>
    <m/>
  </r>
  <r>
    <m/>
    <x v="235"/>
    <s v="narativ"/>
    <s v="da"/>
    <m/>
    <x v="0"/>
    <s v="BNS"/>
    <s v="BNS"/>
    <m/>
    <m/>
    <m/>
    <m/>
    <m/>
    <m/>
  </r>
  <r>
    <m/>
    <x v="236"/>
    <s v="total"/>
    <s v="nu"/>
    <m/>
    <x v="0"/>
    <s v="BNS"/>
    <s v="MTIC"/>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dataOnRows="1" applyNumberFormats="0" applyBorderFormats="0" applyFontFormats="0" applyPatternFormats="0" applyAlignmentFormats="0" applyWidthHeightFormats="1" dataCaption="Data" updatedVersion="6" showMemberPropertyTips="0" useAutoFormatting="1" itemPrintTitles="1" createdVersion="1" indent="0" compact="0" compactData="0" gridDropZones="1">
  <location ref="A3:L5" firstHeaderRow="1" firstDataRow="2" firstDataCol="1" rowPageCount="1" colPageCount="1"/>
  <pivotFields count="14">
    <pivotField compact="0" outline="0" subtotalTop="0" showAll="0" includeNewItemsInFilter="1"/>
    <pivotField axis="axisPage" compact="0" outline="0" subtotalTop="0" multipleItemSelectionAllowed="1" showAll="0" includeNewItemsInFilter="1">
      <items count="238">
        <item x="37"/>
        <item x="0"/>
        <item x="2"/>
        <item x="3"/>
        <item x="4"/>
        <item x="5"/>
        <item x="6"/>
        <item x="7"/>
        <item x="8"/>
        <item x="9"/>
        <item x="10"/>
        <item x="11"/>
        <item x="12"/>
        <item x="13"/>
        <item x="14"/>
        <item x="15"/>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222"/>
        <item x="223"/>
        <item x="224"/>
        <item x="225"/>
        <item x="198"/>
        <item x="199"/>
        <item x="200"/>
        <item x="201"/>
        <item x="202"/>
        <item x="203"/>
        <item x="204"/>
        <item x="205"/>
        <item x="206"/>
        <item x="207"/>
        <item x="208"/>
        <item x="209"/>
        <item x="210"/>
        <item x="211"/>
        <item x="212"/>
        <item x="213"/>
        <item x="214"/>
        <item x="215"/>
        <item x="216"/>
        <item x="217"/>
        <item x="218"/>
        <item x="219"/>
        <item x="220"/>
        <item x="221"/>
        <item x="226"/>
        <item x="227"/>
        <item x="228"/>
        <item x="230"/>
        <item x="231"/>
        <item x="232"/>
        <item x="233"/>
        <item x="234"/>
        <item x="235"/>
        <item x="236"/>
        <item x="229"/>
        <item x="16"/>
        <item x="17"/>
        <item x="18"/>
        <item x="19"/>
        <item x="20"/>
        <item x="21"/>
        <item x="22"/>
        <item x="23"/>
        <item x="24"/>
        <item x="25"/>
        <item x="26"/>
        <item x="27"/>
        <item x="28"/>
        <item x="29"/>
        <item x="30"/>
        <item x="31"/>
        <item x="32"/>
        <item x="33"/>
        <item x="34"/>
        <item x="35"/>
        <item x="36"/>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21"/>
        <item x="122"/>
        <item x="123"/>
        <item x="124"/>
        <item x="110"/>
        <item x="111"/>
        <item x="112"/>
        <item x="113"/>
        <item x="114"/>
        <item x="115"/>
        <item x="116"/>
        <item x="117"/>
        <item x="118"/>
        <item x="119"/>
        <item x="120"/>
        <item x="125"/>
        <item x="126"/>
        <item x="127"/>
        <item x="128"/>
        <item x="129"/>
        <item x="130"/>
        <item x="131"/>
        <item x="132"/>
        <item x="133"/>
        <item x="134"/>
        <item x="135"/>
        <item x="136"/>
        <item x="137"/>
        <item x="138"/>
        <item x="139"/>
        <item x="140"/>
        <item x="1"/>
        <item t="default"/>
      </items>
    </pivotField>
    <pivotField compact="0" outline="0" subtotalTop="0" showAll="0" includeNewItemsInFilter="1"/>
    <pivotField compact="0" outline="0" subtotalTop="0" showAll="0" includeNewItemsInFilter="1"/>
    <pivotField compact="0" outline="0" subtotalTop="0" showAll="0" includeNewItemsInFilter="1"/>
    <pivotField axis="axisCol" dataField="1" compact="0" outline="0" subtotalTop="0" showAll="0" includeNewItemsInFilter="1">
      <items count="11">
        <item x="2"/>
        <item x="4"/>
        <item x="5"/>
        <item x="0"/>
        <item x="8"/>
        <item x="3"/>
        <item x="6"/>
        <item x="9"/>
        <item x="7"/>
        <item x="1"/>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Items count="1">
    <i/>
  </rowItems>
  <colFields count="1">
    <field x="5"/>
  </colFields>
  <colItems count="11">
    <i>
      <x/>
    </i>
    <i>
      <x v="1"/>
    </i>
    <i>
      <x v="2"/>
    </i>
    <i>
      <x v="3"/>
    </i>
    <i>
      <x v="4"/>
    </i>
    <i>
      <x v="5"/>
    </i>
    <i>
      <x v="6"/>
    </i>
    <i>
      <x v="7"/>
    </i>
    <i>
      <x v="8"/>
    </i>
    <i>
      <x v="9"/>
    </i>
    <i t="grand">
      <x/>
    </i>
  </colItems>
  <pageFields count="1">
    <pageField fld="1" hier="0"/>
  </pageFields>
  <dataFields count="1">
    <dataField name="Count of Tipul indicatorului" fld="5" subtotal="count" baseField="0" baseItem="0"/>
  </dataFields>
  <pivotTableStyleInfo showRowHeaders="1" showColHeaders="1" showRowStripes="0" showColStripes="0" showLastColumn="1"/>
</pivotTableDefinitio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7"/>
  <sheetViews>
    <sheetView tabSelected="1" topLeftCell="A120" zoomScale="82" zoomScaleNormal="82" zoomScaleSheetLayoutView="100" workbookViewId="0">
      <selection activeCell="A128" sqref="A128"/>
    </sheetView>
  </sheetViews>
  <sheetFormatPr defaultColWidth="8.85546875" defaultRowHeight="12.75"/>
  <cols>
    <col min="1" max="1" width="17.85546875" style="4" customWidth="1"/>
    <col min="2" max="2" width="20.140625" style="26" customWidth="1"/>
    <col min="3" max="3" width="16.42578125" style="2" customWidth="1"/>
    <col min="4" max="4" width="14.7109375" style="26" customWidth="1"/>
    <col min="5" max="5" width="16" style="26" customWidth="1"/>
    <col min="6" max="6" width="12.42578125" style="26" customWidth="1"/>
    <col min="7" max="16384" width="8.85546875" style="3"/>
  </cols>
  <sheetData>
    <row r="1" spans="1:6" ht="24" customHeight="1">
      <c r="A1" s="126" t="s">
        <v>355</v>
      </c>
      <c r="B1" s="126"/>
      <c r="C1" s="126"/>
      <c r="D1" s="126"/>
      <c r="E1" s="126"/>
      <c r="F1" s="126"/>
    </row>
    <row r="2" spans="1:6" ht="15.75">
      <c r="A2" s="71"/>
      <c r="B2" s="72"/>
      <c r="C2" s="73"/>
      <c r="D2" s="74"/>
      <c r="E2" s="73" t="s">
        <v>365</v>
      </c>
      <c r="F2" s="75"/>
    </row>
    <row r="3" spans="1:6" s="1" customFormat="1" ht="12.75" customHeight="1">
      <c r="A3" s="76"/>
      <c r="B3" s="76"/>
      <c r="C3" s="82">
        <v>2016</v>
      </c>
      <c r="D3" s="82">
        <v>2017</v>
      </c>
      <c r="E3" s="82">
        <v>2018</v>
      </c>
      <c r="F3" s="82">
        <v>2019</v>
      </c>
    </row>
    <row r="4" spans="1:6" s="48" customFormat="1" ht="15.75" customHeight="1">
      <c r="A4" s="129" t="s">
        <v>356</v>
      </c>
      <c r="B4" s="77" t="s">
        <v>36</v>
      </c>
      <c r="C4" s="78">
        <v>4.9000000000000004</v>
      </c>
      <c r="D4" s="78">
        <v>6.8</v>
      </c>
      <c r="E4" s="78">
        <v>6.2</v>
      </c>
      <c r="F4" s="81">
        <v>5.8</v>
      </c>
    </row>
    <row r="5" spans="1:6" s="48" customFormat="1" ht="15.75" customHeight="1">
      <c r="A5" s="129"/>
      <c r="B5" s="79" t="s">
        <v>359</v>
      </c>
      <c r="C5" s="78">
        <v>1.3</v>
      </c>
      <c r="D5" s="80" t="s">
        <v>40</v>
      </c>
      <c r="E5" s="78">
        <v>0.3</v>
      </c>
      <c r="F5" s="81">
        <v>0.6</v>
      </c>
    </row>
    <row r="6" spans="1:6" s="48" customFormat="1" ht="15.75" customHeight="1">
      <c r="A6" s="129"/>
      <c r="B6" s="79" t="s">
        <v>358</v>
      </c>
      <c r="C6" s="78">
        <v>9</v>
      </c>
      <c r="D6" s="78">
        <v>14.5</v>
      </c>
      <c r="E6" s="78">
        <v>12.6</v>
      </c>
      <c r="F6" s="81">
        <v>11.4</v>
      </c>
    </row>
    <row r="7" spans="1:6" s="48" customFormat="1" ht="15.75" customHeight="1">
      <c r="A7" s="129" t="s">
        <v>357</v>
      </c>
      <c r="B7" s="77" t="s">
        <v>36</v>
      </c>
      <c r="C7" s="78">
        <v>57.6</v>
      </c>
      <c r="D7" s="78">
        <v>68</v>
      </c>
      <c r="E7" s="78">
        <v>75.900000000000006</v>
      </c>
      <c r="F7" s="81">
        <v>73.099999999999994</v>
      </c>
    </row>
    <row r="8" spans="1:6" s="48" customFormat="1" ht="15.75" customHeight="1">
      <c r="A8" s="129"/>
      <c r="B8" s="79" t="s">
        <v>359</v>
      </c>
      <c r="C8" s="78">
        <v>43.014466460893047</v>
      </c>
      <c r="D8" s="78">
        <v>44.2</v>
      </c>
      <c r="E8" s="78">
        <v>49.6</v>
      </c>
      <c r="F8" s="81">
        <v>43.4</v>
      </c>
    </row>
    <row r="9" spans="1:6" s="48" customFormat="1" ht="15.75" customHeight="1">
      <c r="A9" s="129"/>
      <c r="B9" s="79" t="s">
        <v>358</v>
      </c>
      <c r="C9" s="78">
        <v>74.099999999999994</v>
      </c>
      <c r="D9" s="78">
        <v>94.5</v>
      </c>
      <c r="E9" s="78">
        <v>104.5</v>
      </c>
      <c r="F9" s="81">
        <v>105.6</v>
      </c>
    </row>
    <row r="11" spans="1:6">
      <c r="A11" s="116" t="s">
        <v>360</v>
      </c>
    </row>
    <row r="12" spans="1:6">
      <c r="A12" s="116"/>
    </row>
    <row r="13" spans="1:6" ht="15.75">
      <c r="A13" s="126" t="s">
        <v>361</v>
      </c>
      <c r="B13" s="126"/>
      <c r="C13" s="126"/>
      <c r="D13" s="126"/>
      <c r="E13" s="126"/>
      <c r="F13" s="126"/>
    </row>
    <row r="14" spans="1:6" ht="15.75">
      <c r="E14" s="112" t="s">
        <v>364</v>
      </c>
    </row>
    <row r="15" spans="1:6" ht="15.75">
      <c r="A15" s="76"/>
      <c r="B15" s="82">
        <v>2016</v>
      </c>
      <c r="C15" s="82">
        <v>2017</v>
      </c>
      <c r="D15" s="82">
        <v>2018</v>
      </c>
      <c r="E15" s="82" t="s">
        <v>352</v>
      </c>
    </row>
    <row r="16" spans="1:6" ht="15.75">
      <c r="A16" s="83" t="s">
        <v>36</v>
      </c>
      <c r="B16" s="96">
        <v>546</v>
      </c>
      <c r="C16" s="96">
        <v>506</v>
      </c>
      <c r="D16" s="96">
        <v>489</v>
      </c>
      <c r="E16" s="86">
        <v>467</v>
      </c>
    </row>
    <row r="17" spans="1:6" ht="15.75">
      <c r="A17" s="85" t="s">
        <v>358</v>
      </c>
      <c r="B17" s="96">
        <v>462</v>
      </c>
      <c r="C17" s="96">
        <v>436</v>
      </c>
      <c r="D17" s="96">
        <v>425</v>
      </c>
      <c r="E17" s="84">
        <v>399</v>
      </c>
    </row>
    <row r="18" spans="1:6" ht="15.75">
      <c r="A18" s="85" t="s">
        <v>359</v>
      </c>
      <c r="B18" s="96">
        <v>84</v>
      </c>
      <c r="C18" s="96">
        <v>70</v>
      </c>
      <c r="D18" s="96">
        <v>64</v>
      </c>
      <c r="E18" s="84">
        <v>68</v>
      </c>
    </row>
    <row r="19" spans="1:6" ht="15.75">
      <c r="A19" s="114" t="s">
        <v>362</v>
      </c>
      <c r="B19" s="119"/>
      <c r="C19" s="119"/>
      <c r="D19" s="119"/>
      <c r="E19" s="120"/>
    </row>
    <row r="20" spans="1:6" ht="15.75">
      <c r="A20" s="114"/>
      <c r="B20" s="119"/>
      <c r="C20" s="119"/>
      <c r="D20" s="119"/>
      <c r="E20" s="120"/>
    </row>
    <row r="21" spans="1:6">
      <c r="A21" s="101" t="s">
        <v>363</v>
      </c>
    </row>
    <row r="22" spans="1:6">
      <c r="A22" s="116"/>
    </row>
    <row r="23" spans="1:6" ht="35.25" customHeight="1">
      <c r="A23" s="125" t="s">
        <v>366</v>
      </c>
      <c r="B23" s="125"/>
      <c r="C23" s="125"/>
      <c r="D23" s="125"/>
      <c r="E23" s="125"/>
      <c r="F23" s="125"/>
    </row>
    <row r="24" spans="1:6" ht="15.75">
      <c r="A24" s="71"/>
      <c r="B24" s="72"/>
      <c r="C24" s="73"/>
      <c r="D24" s="74"/>
      <c r="E24" s="73"/>
      <c r="F24" s="75" t="s">
        <v>371</v>
      </c>
    </row>
    <row r="25" spans="1:6" ht="15.75">
      <c r="A25" s="76"/>
      <c r="B25" s="76"/>
      <c r="C25" s="82">
        <v>2016</v>
      </c>
      <c r="D25" s="82">
        <v>2017</v>
      </c>
      <c r="E25" s="82">
        <v>2018</v>
      </c>
      <c r="F25" s="82">
        <v>2019</v>
      </c>
    </row>
    <row r="26" spans="1:6" ht="15.75" customHeight="1">
      <c r="A26" s="127" t="s">
        <v>36</v>
      </c>
      <c r="B26" s="83" t="s">
        <v>36</v>
      </c>
      <c r="C26" s="84">
        <v>2412</v>
      </c>
      <c r="D26" s="84">
        <v>2299</v>
      </c>
      <c r="E26" s="84">
        <v>2187</v>
      </c>
      <c r="F26" s="86">
        <v>2085</v>
      </c>
    </row>
    <row r="27" spans="1:6" ht="15.75" customHeight="1">
      <c r="A27" s="127"/>
      <c r="B27" s="85" t="s">
        <v>368</v>
      </c>
      <c r="C27" s="84">
        <v>214</v>
      </c>
      <c r="D27" s="84">
        <v>210</v>
      </c>
      <c r="E27" s="84">
        <v>196</v>
      </c>
      <c r="F27" s="84">
        <v>192</v>
      </c>
    </row>
    <row r="28" spans="1:6" ht="15.75" customHeight="1">
      <c r="A28" s="127"/>
      <c r="B28" s="85" t="s">
        <v>369</v>
      </c>
      <c r="C28" s="84">
        <v>1262</v>
      </c>
      <c r="D28" s="84">
        <v>1204</v>
      </c>
      <c r="E28" s="84">
        <v>1157</v>
      </c>
      <c r="F28" s="84">
        <v>1113</v>
      </c>
    </row>
    <row r="29" spans="1:6" ht="15.75" customHeight="1">
      <c r="A29" s="127"/>
      <c r="B29" s="85" t="s">
        <v>370</v>
      </c>
      <c r="C29" s="84">
        <v>936</v>
      </c>
      <c r="D29" s="84">
        <v>885</v>
      </c>
      <c r="E29" s="84">
        <v>834</v>
      </c>
      <c r="F29" s="86">
        <v>780</v>
      </c>
    </row>
    <row r="30" spans="1:6" ht="20.25" customHeight="1">
      <c r="A30" s="128" t="s">
        <v>367</v>
      </c>
      <c r="B30" s="83" t="s">
        <v>36</v>
      </c>
      <c r="C30" s="84">
        <v>502</v>
      </c>
      <c r="D30" s="84">
        <v>452</v>
      </c>
      <c r="E30" s="84">
        <v>432</v>
      </c>
      <c r="F30" s="86">
        <f>43.4*10</f>
        <v>434</v>
      </c>
    </row>
    <row r="31" spans="1:6" ht="15.75">
      <c r="A31" s="128"/>
      <c r="B31" s="85" t="s">
        <v>368</v>
      </c>
      <c r="C31" s="94">
        <v>13</v>
      </c>
      <c r="D31" s="87">
        <v>12</v>
      </c>
      <c r="E31" s="87">
        <v>7</v>
      </c>
      <c r="F31" s="87">
        <v>14</v>
      </c>
    </row>
    <row r="32" spans="1:6" ht="15.75">
      <c r="A32" s="128"/>
      <c r="B32" s="85" t="s">
        <v>369</v>
      </c>
      <c r="C32" s="94">
        <v>191</v>
      </c>
      <c r="D32" s="87">
        <v>173</v>
      </c>
      <c r="E32" s="87">
        <v>169</v>
      </c>
      <c r="F32" s="87">
        <v>177</v>
      </c>
    </row>
    <row r="33" spans="1:6" ht="15.75">
      <c r="A33" s="128"/>
      <c r="B33" s="85" t="s">
        <v>370</v>
      </c>
      <c r="C33" s="94">
        <v>298</v>
      </c>
      <c r="D33" s="87">
        <v>267</v>
      </c>
      <c r="E33" s="87">
        <v>256</v>
      </c>
      <c r="F33" s="87">
        <v>243</v>
      </c>
    </row>
    <row r="35" spans="1:6">
      <c r="A35" s="116" t="s">
        <v>372</v>
      </c>
    </row>
    <row r="37" spans="1:6" ht="36" customHeight="1">
      <c r="A37" s="125" t="s">
        <v>373</v>
      </c>
      <c r="B37" s="125"/>
      <c r="C37" s="125"/>
      <c r="D37" s="125"/>
      <c r="E37" s="125"/>
      <c r="F37" s="125"/>
    </row>
    <row r="38" spans="1:6" ht="15.75">
      <c r="A38" s="71"/>
      <c r="B38" s="72"/>
      <c r="C38" s="73"/>
      <c r="D38" s="74"/>
      <c r="E38" s="73"/>
      <c r="F38" s="75" t="s">
        <v>371</v>
      </c>
    </row>
    <row r="39" spans="1:6" ht="15.75">
      <c r="A39" s="76"/>
      <c r="B39" s="76"/>
      <c r="C39" s="82">
        <v>2016</v>
      </c>
      <c r="D39" s="82">
        <v>2017</v>
      </c>
      <c r="E39" s="82">
        <v>2018</v>
      </c>
      <c r="F39" s="82">
        <v>2019</v>
      </c>
    </row>
    <row r="40" spans="1:6" ht="15.75">
      <c r="A40" s="130" t="s">
        <v>378</v>
      </c>
      <c r="B40" s="83" t="s">
        <v>36</v>
      </c>
      <c r="C40" s="84">
        <v>2330</v>
      </c>
      <c r="D40" s="84">
        <v>2218</v>
      </c>
      <c r="E40" s="84">
        <v>2107</v>
      </c>
      <c r="F40" s="86">
        <v>2008</v>
      </c>
    </row>
    <row r="41" spans="1:6" ht="15.75">
      <c r="A41" s="131"/>
      <c r="B41" s="85" t="s">
        <v>359</v>
      </c>
      <c r="C41" s="84">
        <v>636</v>
      </c>
      <c r="D41" s="84">
        <v>612</v>
      </c>
      <c r="E41" s="84">
        <v>592</v>
      </c>
      <c r="F41" s="84">
        <v>564</v>
      </c>
    </row>
    <row r="42" spans="1:6" ht="15.75">
      <c r="A42" s="131"/>
      <c r="B42" s="88" t="s">
        <v>374</v>
      </c>
      <c r="C42" s="84">
        <v>5</v>
      </c>
      <c r="D42" s="84">
        <v>2</v>
      </c>
      <c r="E42" s="84">
        <v>2</v>
      </c>
      <c r="F42" s="84">
        <v>3</v>
      </c>
    </row>
    <row r="43" spans="1:6" ht="15.75">
      <c r="A43" s="131"/>
      <c r="B43" s="88" t="s">
        <v>375</v>
      </c>
      <c r="C43" s="84">
        <v>186</v>
      </c>
      <c r="D43" s="84">
        <v>166</v>
      </c>
      <c r="E43" s="84">
        <v>151</v>
      </c>
      <c r="F43" s="84">
        <v>139</v>
      </c>
    </row>
    <row r="44" spans="1:6" ht="15.75">
      <c r="A44" s="131"/>
      <c r="B44" s="88" t="s">
        <v>376</v>
      </c>
      <c r="C44" s="84">
        <v>211</v>
      </c>
      <c r="D44" s="84">
        <v>210</v>
      </c>
      <c r="E44" s="84">
        <v>201</v>
      </c>
      <c r="F44" s="84">
        <v>186</v>
      </c>
    </row>
    <row r="45" spans="1:6" ht="15.75">
      <c r="A45" s="131"/>
      <c r="B45" s="88" t="s">
        <v>377</v>
      </c>
      <c r="C45" s="84">
        <v>234</v>
      </c>
      <c r="D45" s="84">
        <v>234</v>
      </c>
      <c r="E45" s="84">
        <v>238</v>
      </c>
      <c r="F45" s="84">
        <v>236</v>
      </c>
    </row>
    <row r="46" spans="1:6" ht="15.75">
      <c r="A46" s="131"/>
      <c r="B46" s="85" t="s">
        <v>358</v>
      </c>
      <c r="C46" s="84">
        <v>1694</v>
      </c>
      <c r="D46" s="84">
        <v>1606</v>
      </c>
      <c r="E46" s="84">
        <v>1515</v>
      </c>
      <c r="F46" s="84">
        <v>1444</v>
      </c>
    </row>
    <row r="47" spans="1:6" ht="15.75">
      <c r="A47" s="131"/>
      <c r="B47" s="88" t="s">
        <v>374</v>
      </c>
      <c r="C47" s="84">
        <v>17</v>
      </c>
      <c r="D47" s="84">
        <v>12</v>
      </c>
      <c r="E47" s="84">
        <v>11</v>
      </c>
      <c r="F47" s="84">
        <v>8</v>
      </c>
    </row>
    <row r="48" spans="1:6" ht="15.75">
      <c r="A48" s="131"/>
      <c r="B48" s="88" t="s">
        <v>375</v>
      </c>
      <c r="C48" s="84">
        <v>487</v>
      </c>
      <c r="D48" s="84">
        <v>425</v>
      </c>
      <c r="E48" s="84">
        <v>364</v>
      </c>
      <c r="F48" s="84">
        <v>329</v>
      </c>
    </row>
    <row r="49" spans="1:6" ht="15.75">
      <c r="A49" s="131"/>
      <c r="B49" s="88" t="s">
        <v>376</v>
      </c>
      <c r="C49" s="84">
        <v>686</v>
      </c>
      <c r="D49" s="84">
        <v>658</v>
      </c>
      <c r="E49" s="84">
        <v>613</v>
      </c>
      <c r="F49" s="84">
        <v>575</v>
      </c>
    </row>
    <row r="50" spans="1:6" ht="15.75">
      <c r="A50" s="132"/>
      <c r="B50" s="88" t="s">
        <v>377</v>
      </c>
      <c r="C50" s="84">
        <v>504</v>
      </c>
      <c r="D50" s="84">
        <v>511</v>
      </c>
      <c r="E50" s="84">
        <v>527</v>
      </c>
      <c r="F50" s="84">
        <v>532</v>
      </c>
    </row>
    <row r="51" spans="1:6" ht="15.75">
      <c r="A51" s="128" t="s">
        <v>379</v>
      </c>
      <c r="B51" s="83" t="s">
        <v>36</v>
      </c>
      <c r="C51" s="84">
        <v>82</v>
      </c>
      <c r="D51" s="84">
        <v>81</v>
      </c>
      <c r="E51" s="84">
        <v>80</v>
      </c>
      <c r="F51" s="86">
        <v>77</v>
      </c>
    </row>
    <row r="52" spans="1:6" ht="15.75">
      <c r="A52" s="128"/>
      <c r="B52" s="85" t="s">
        <v>359</v>
      </c>
      <c r="C52" s="94">
        <v>18</v>
      </c>
      <c r="D52" s="87">
        <v>16</v>
      </c>
      <c r="E52" s="87">
        <v>17</v>
      </c>
      <c r="F52" s="87">
        <v>20</v>
      </c>
    </row>
    <row r="53" spans="1:6" ht="15.75">
      <c r="A53" s="128"/>
      <c r="B53" s="88" t="s">
        <v>374</v>
      </c>
      <c r="C53" s="94" t="s">
        <v>40</v>
      </c>
      <c r="D53" s="89" t="s">
        <v>40</v>
      </c>
      <c r="E53" s="89" t="s">
        <v>40</v>
      </c>
      <c r="F53" s="89" t="s">
        <v>40</v>
      </c>
    </row>
    <row r="54" spans="1:6" ht="15.75">
      <c r="A54" s="128"/>
      <c r="B54" s="88" t="s">
        <v>375</v>
      </c>
      <c r="C54" s="94">
        <v>7</v>
      </c>
      <c r="D54" s="87">
        <v>5</v>
      </c>
      <c r="E54" s="87">
        <v>6</v>
      </c>
      <c r="F54" s="87">
        <v>9</v>
      </c>
    </row>
    <row r="55" spans="1:6" ht="15.75">
      <c r="A55" s="128"/>
      <c r="B55" s="88" t="s">
        <v>376</v>
      </c>
      <c r="C55" s="94">
        <v>8</v>
      </c>
      <c r="D55" s="87">
        <v>8</v>
      </c>
      <c r="E55" s="87">
        <v>7</v>
      </c>
      <c r="F55" s="87">
        <v>6</v>
      </c>
    </row>
    <row r="56" spans="1:6" ht="15.75">
      <c r="A56" s="128"/>
      <c r="B56" s="88" t="s">
        <v>377</v>
      </c>
      <c r="C56" s="94">
        <v>3</v>
      </c>
      <c r="D56" s="87">
        <v>3</v>
      </c>
      <c r="E56" s="87">
        <v>4</v>
      </c>
      <c r="F56" s="87">
        <v>5</v>
      </c>
    </row>
    <row r="57" spans="1:6" ht="15.75">
      <c r="A57" s="128"/>
      <c r="B57" s="85" t="s">
        <v>358</v>
      </c>
      <c r="C57" s="94">
        <v>64</v>
      </c>
      <c r="D57" s="87">
        <v>65</v>
      </c>
      <c r="E57" s="87">
        <v>63</v>
      </c>
      <c r="F57" s="87">
        <v>57</v>
      </c>
    </row>
    <row r="58" spans="1:6" ht="15.75">
      <c r="A58" s="128"/>
      <c r="B58" s="88" t="s">
        <v>374</v>
      </c>
      <c r="C58" s="94" t="s">
        <v>40</v>
      </c>
      <c r="D58" s="89" t="s">
        <v>40</v>
      </c>
      <c r="E58" s="89" t="s">
        <v>40</v>
      </c>
      <c r="F58" s="89" t="s">
        <v>40</v>
      </c>
    </row>
    <row r="59" spans="1:6" ht="15.75">
      <c r="A59" s="128"/>
      <c r="B59" s="88" t="s">
        <v>375</v>
      </c>
      <c r="C59" s="94">
        <v>13</v>
      </c>
      <c r="D59" s="87">
        <v>9</v>
      </c>
      <c r="E59" s="87">
        <v>9</v>
      </c>
      <c r="F59" s="89">
        <v>8</v>
      </c>
    </row>
    <row r="60" spans="1:6" ht="15.75">
      <c r="A60" s="128"/>
      <c r="B60" s="88" t="s">
        <v>376</v>
      </c>
      <c r="C60" s="94">
        <v>37</v>
      </c>
      <c r="D60" s="87">
        <v>39</v>
      </c>
      <c r="E60" s="87">
        <v>37</v>
      </c>
      <c r="F60" s="89">
        <v>30</v>
      </c>
    </row>
    <row r="61" spans="1:6" ht="15.75">
      <c r="A61" s="128"/>
      <c r="B61" s="88" t="s">
        <v>377</v>
      </c>
      <c r="C61" s="94">
        <v>14</v>
      </c>
      <c r="D61" s="87">
        <v>17</v>
      </c>
      <c r="E61" s="87">
        <v>17</v>
      </c>
      <c r="F61" s="89">
        <v>19</v>
      </c>
    </row>
    <row r="63" spans="1:6">
      <c r="A63" s="116" t="s">
        <v>372</v>
      </c>
    </row>
    <row r="64" spans="1:6">
      <c r="A64" s="116"/>
    </row>
    <row r="65" spans="1:6" ht="15.75">
      <c r="A65" s="126" t="s">
        <v>380</v>
      </c>
      <c r="B65" s="126"/>
      <c r="C65" s="126"/>
      <c r="D65" s="126"/>
      <c r="E65" s="126"/>
      <c r="F65" s="126"/>
    </row>
    <row r="66" spans="1:6" ht="15.75">
      <c r="A66" s="71"/>
      <c r="B66" s="72"/>
      <c r="C66" s="73"/>
      <c r="D66" s="74"/>
      <c r="E66" s="111" t="s">
        <v>353</v>
      </c>
      <c r="F66" s="75"/>
    </row>
    <row r="67" spans="1:6" ht="15.75">
      <c r="A67" s="76"/>
      <c r="B67" s="82">
        <v>2016</v>
      </c>
      <c r="C67" s="82">
        <v>2017</v>
      </c>
      <c r="D67" s="82">
        <v>2018</v>
      </c>
      <c r="E67" s="82" t="s">
        <v>352</v>
      </c>
      <c r="F67" s="3"/>
    </row>
    <row r="68" spans="1:6" ht="15.75">
      <c r="A68" s="77" t="s">
        <v>36</v>
      </c>
      <c r="B68" s="78">
        <v>69.900000000000006</v>
      </c>
      <c r="C68" s="78">
        <v>70.8</v>
      </c>
      <c r="D68" s="78">
        <v>70.599999999999994</v>
      </c>
      <c r="E68" s="81">
        <v>70.900000000000006</v>
      </c>
      <c r="F68" s="3"/>
    </row>
    <row r="69" spans="1:6" ht="15.75">
      <c r="A69" s="79" t="s">
        <v>358</v>
      </c>
      <c r="B69" s="78">
        <v>65.7</v>
      </c>
      <c r="C69" s="80">
        <v>66.7</v>
      </c>
      <c r="D69" s="78">
        <v>66.3</v>
      </c>
      <c r="E69" s="81">
        <v>66.8</v>
      </c>
      <c r="F69" s="3"/>
    </row>
    <row r="70" spans="1:6" ht="15.75">
      <c r="A70" s="79" t="s">
        <v>359</v>
      </c>
      <c r="B70" s="78">
        <v>74.2</v>
      </c>
      <c r="C70" s="78">
        <v>74.900000000000006</v>
      </c>
      <c r="D70" s="78">
        <v>75</v>
      </c>
      <c r="E70" s="81">
        <v>75.099999999999994</v>
      </c>
      <c r="F70" s="3"/>
    </row>
    <row r="71" spans="1:6" ht="15.75">
      <c r="A71" s="114" t="s">
        <v>381</v>
      </c>
      <c r="B71" s="115"/>
      <c r="C71" s="115"/>
      <c r="D71" s="115"/>
      <c r="E71" s="48"/>
      <c r="F71" s="3"/>
    </row>
    <row r="72" spans="1:6">
      <c r="A72" s="116" t="s">
        <v>360</v>
      </c>
    </row>
    <row r="73" spans="1:6">
      <c r="A73" s="116"/>
    </row>
    <row r="74" spans="1:6" ht="15.75">
      <c r="A74" s="125" t="s">
        <v>382</v>
      </c>
      <c r="B74" s="125"/>
      <c r="C74" s="125"/>
      <c r="D74" s="125"/>
      <c r="E74" s="125"/>
      <c r="F74" s="125"/>
    </row>
    <row r="75" spans="1:6" ht="15.75">
      <c r="A75" s="71"/>
      <c r="B75" s="72"/>
      <c r="C75" s="73"/>
      <c r="D75" s="74"/>
      <c r="E75" s="73"/>
      <c r="F75" s="93" t="s">
        <v>351</v>
      </c>
    </row>
    <row r="76" spans="1:6" ht="15.75">
      <c r="A76" s="76"/>
      <c r="B76" s="76"/>
      <c r="C76" s="82">
        <v>2016</v>
      </c>
      <c r="D76" s="82">
        <v>2017</v>
      </c>
      <c r="E76" s="82">
        <v>2018</v>
      </c>
      <c r="F76" s="82">
        <v>2019</v>
      </c>
    </row>
    <row r="77" spans="1:6" ht="15.75">
      <c r="A77" s="127" t="s">
        <v>36</v>
      </c>
      <c r="B77" s="83" t="s">
        <v>384</v>
      </c>
      <c r="C77" s="96">
        <v>10</v>
      </c>
      <c r="D77" s="96">
        <v>9</v>
      </c>
      <c r="E77" s="96">
        <v>7</v>
      </c>
      <c r="F77" s="86">
        <v>7</v>
      </c>
    </row>
    <row r="78" spans="1:6" ht="15.75">
      <c r="A78" s="127"/>
      <c r="B78" s="85" t="s">
        <v>385</v>
      </c>
      <c r="C78" s="96">
        <v>912</v>
      </c>
      <c r="D78" s="96">
        <v>743</v>
      </c>
      <c r="E78" s="96">
        <v>645</v>
      </c>
      <c r="F78" s="84">
        <v>610</v>
      </c>
    </row>
    <row r="79" spans="1:6" ht="15.75">
      <c r="A79" s="127"/>
      <c r="B79" s="85" t="s">
        <v>386</v>
      </c>
      <c r="C79" s="96">
        <v>9572</v>
      </c>
      <c r="D79" s="96">
        <v>8501</v>
      </c>
      <c r="E79" s="96">
        <v>7350</v>
      </c>
      <c r="F79" s="84">
        <v>7414</v>
      </c>
    </row>
    <row r="80" spans="1:6" ht="15.75">
      <c r="A80" s="127"/>
      <c r="B80" s="85" t="s">
        <v>387</v>
      </c>
      <c r="C80" s="96">
        <v>2791</v>
      </c>
      <c r="D80" s="96">
        <v>2772</v>
      </c>
      <c r="E80" s="96">
        <v>2828</v>
      </c>
      <c r="F80" s="86">
        <v>2858</v>
      </c>
    </row>
    <row r="81" spans="1:6" ht="15.75">
      <c r="A81" s="128" t="s">
        <v>383</v>
      </c>
      <c r="B81" s="83" t="s">
        <v>384</v>
      </c>
      <c r="C81" s="92">
        <v>0</v>
      </c>
      <c r="D81" s="92">
        <v>0</v>
      </c>
      <c r="E81" s="92">
        <v>0</v>
      </c>
      <c r="F81" s="90">
        <v>0</v>
      </c>
    </row>
    <row r="82" spans="1:6" ht="15.75">
      <c r="A82" s="128"/>
      <c r="B82" s="85" t="s">
        <v>385</v>
      </c>
      <c r="C82" s="92">
        <v>12.3</v>
      </c>
      <c r="D82" s="92">
        <v>10.6</v>
      </c>
      <c r="E82" s="92">
        <v>9.3000000000000007</v>
      </c>
      <c r="F82" s="91">
        <v>9.1999999999999993</v>
      </c>
    </row>
    <row r="83" spans="1:6" ht="15.75">
      <c r="A83" s="128"/>
      <c r="B83" s="85" t="s">
        <v>386</v>
      </c>
      <c r="C83" s="92">
        <v>29.8</v>
      </c>
      <c r="D83" s="92">
        <v>27.8</v>
      </c>
      <c r="E83" s="92">
        <v>24.7</v>
      </c>
      <c r="F83" s="91">
        <v>26.5</v>
      </c>
    </row>
    <row r="84" spans="1:6" ht="15.75">
      <c r="A84" s="128"/>
      <c r="B84" s="85" t="s">
        <v>387</v>
      </c>
      <c r="C84" s="92">
        <v>3.5</v>
      </c>
      <c r="D84" s="92">
        <v>3.5</v>
      </c>
      <c r="E84" s="92">
        <v>3.5</v>
      </c>
      <c r="F84" s="91">
        <v>3.6</v>
      </c>
    </row>
    <row r="86" spans="1:6">
      <c r="A86" s="101" t="s">
        <v>363</v>
      </c>
    </row>
    <row r="87" spans="1:6">
      <c r="A87" s="116"/>
    </row>
    <row r="88" spans="1:6" ht="15.75">
      <c r="A88" s="126" t="s">
        <v>390</v>
      </c>
      <c r="B88" s="126"/>
      <c r="C88" s="126"/>
      <c r="D88" s="126"/>
      <c r="E88" s="126"/>
      <c r="F88" s="126"/>
    </row>
    <row r="89" spans="1:6" ht="15.75">
      <c r="A89" s="98"/>
      <c r="B89" s="98"/>
      <c r="C89" s="98"/>
      <c r="D89" s="98"/>
      <c r="E89" s="112" t="s">
        <v>371</v>
      </c>
      <c r="F89" s="98"/>
    </row>
    <row r="90" spans="1:6" ht="15.75">
      <c r="A90" s="104" t="s">
        <v>354</v>
      </c>
      <c r="B90" s="105">
        <v>2016</v>
      </c>
      <c r="C90" s="105">
        <v>2017</v>
      </c>
      <c r="D90" s="105">
        <v>2018</v>
      </c>
      <c r="E90" s="105" t="s">
        <v>352</v>
      </c>
    </row>
    <row r="91" spans="1:6" ht="15.75">
      <c r="A91" s="117" t="s">
        <v>395</v>
      </c>
      <c r="B91" s="106">
        <v>61</v>
      </c>
      <c r="C91" s="106">
        <v>53</v>
      </c>
      <c r="D91" s="106">
        <v>43</v>
      </c>
      <c r="E91" s="106">
        <v>48</v>
      </c>
    </row>
    <row r="92" spans="1:6" ht="15.75">
      <c r="A92" s="117" t="s">
        <v>391</v>
      </c>
      <c r="B92" s="106">
        <v>184</v>
      </c>
      <c r="C92" s="106">
        <v>174</v>
      </c>
      <c r="D92" s="106">
        <v>159</v>
      </c>
      <c r="E92" s="106">
        <v>143</v>
      </c>
    </row>
    <row r="93" spans="1:6" ht="15.75">
      <c r="A93" s="117" t="s">
        <v>392</v>
      </c>
      <c r="B93" s="106">
        <v>453</v>
      </c>
      <c r="C93" s="106">
        <v>365</v>
      </c>
      <c r="D93" s="106">
        <v>381</v>
      </c>
      <c r="E93" s="106">
        <v>347</v>
      </c>
    </row>
    <row r="94" spans="1:6" ht="15.75">
      <c r="A94" s="117" t="s">
        <v>393</v>
      </c>
      <c r="B94" s="106">
        <v>794</v>
      </c>
      <c r="C94" s="106">
        <v>717</v>
      </c>
      <c r="D94" s="106">
        <v>616</v>
      </c>
      <c r="E94" s="106">
        <v>535</v>
      </c>
    </row>
    <row r="95" spans="1:6" ht="15.75">
      <c r="A95" s="117" t="s">
        <v>394</v>
      </c>
      <c r="B95" s="106">
        <v>1210</v>
      </c>
      <c r="C95" s="106">
        <v>1011</v>
      </c>
      <c r="D95" s="107">
        <v>968</v>
      </c>
      <c r="E95" s="106">
        <v>835</v>
      </c>
    </row>
    <row r="96" spans="1:6" ht="15.75">
      <c r="A96" s="114" t="s">
        <v>381</v>
      </c>
      <c r="B96" s="115"/>
      <c r="C96" s="115"/>
      <c r="D96" s="115"/>
      <c r="E96" s="48"/>
      <c r="F96" s="3"/>
    </row>
    <row r="97" spans="1:6">
      <c r="A97" s="116" t="s">
        <v>389</v>
      </c>
    </row>
    <row r="98" spans="1:6">
      <c r="A98" s="116"/>
    </row>
    <row r="99" spans="1:6" ht="15.75">
      <c r="A99" s="126" t="s">
        <v>396</v>
      </c>
      <c r="B99" s="126"/>
      <c r="C99" s="126"/>
      <c r="D99" s="126"/>
      <c r="E99" s="126"/>
      <c r="F99" s="126"/>
    </row>
    <row r="100" spans="1:6" ht="15.75">
      <c r="D100" s="135" t="s">
        <v>397</v>
      </c>
      <c r="E100" s="135"/>
    </row>
    <row r="101" spans="1:6" ht="15.75">
      <c r="A101" s="76"/>
      <c r="B101" s="82">
        <v>2016</v>
      </c>
      <c r="C101" s="82">
        <v>2017</v>
      </c>
      <c r="D101" s="82">
        <v>2018</v>
      </c>
      <c r="E101" s="82" t="s">
        <v>352</v>
      </c>
      <c r="F101" s="108"/>
    </row>
    <row r="102" spans="1:6" ht="15.75">
      <c r="A102" s="83" t="s">
        <v>36</v>
      </c>
      <c r="B102" s="109">
        <v>8.9</v>
      </c>
      <c r="C102" s="109">
        <v>9.1999999999999993</v>
      </c>
      <c r="D102" s="109">
        <v>9.1</v>
      </c>
      <c r="E102" s="90">
        <v>8.6999999999999993</v>
      </c>
      <c r="F102" s="108"/>
    </row>
    <row r="103" spans="1:6" ht="15.75">
      <c r="A103" s="85" t="s">
        <v>399</v>
      </c>
      <c r="B103" s="109">
        <v>10.199999999999999</v>
      </c>
      <c r="C103" s="109">
        <v>10.1</v>
      </c>
      <c r="D103" s="109">
        <v>10.6</v>
      </c>
      <c r="E103" s="110">
        <v>8.9</v>
      </c>
      <c r="F103" s="108"/>
    </row>
    <row r="104" spans="1:6" ht="15.75">
      <c r="A104" s="85" t="s">
        <v>398</v>
      </c>
      <c r="B104" s="109">
        <v>7.5</v>
      </c>
      <c r="C104" s="109">
        <v>8.3000000000000007</v>
      </c>
      <c r="D104" s="109">
        <v>7.5</v>
      </c>
      <c r="E104" s="110">
        <v>8.5</v>
      </c>
      <c r="F104" s="108"/>
    </row>
    <row r="105" spans="1:6">
      <c r="A105" s="114" t="s">
        <v>381</v>
      </c>
      <c r="B105" s="118"/>
      <c r="C105" s="118"/>
      <c r="D105" s="118"/>
      <c r="E105" s="118"/>
      <c r="F105" s="100"/>
    </row>
    <row r="106" spans="1:6">
      <c r="A106" s="114"/>
      <c r="B106" s="118"/>
      <c r="C106" s="118"/>
      <c r="D106" s="118"/>
      <c r="E106" s="118"/>
      <c r="F106" s="100"/>
    </row>
    <row r="107" spans="1:6">
      <c r="A107" s="116" t="s">
        <v>389</v>
      </c>
      <c r="B107" s="118"/>
      <c r="C107" s="118"/>
      <c r="D107" s="118"/>
      <c r="E107" s="118"/>
      <c r="F107" s="100"/>
    </row>
    <row r="108" spans="1:6">
      <c r="A108" s="118"/>
      <c r="B108" s="118"/>
      <c r="C108" s="118"/>
      <c r="D108" s="118"/>
      <c r="E108" s="118"/>
      <c r="F108" s="100"/>
    </row>
    <row r="109" spans="1:6" ht="15.75">
      <c r="A109" s="126" t="s">
        <v>400</v>
      </c>
      <c r="B109" s="126"/>
      <c r="C109" s="126"/>
      <c r="D109" s="126"/>
      <c r="E109" s="126"/>
      <c r="F109" s="126"/>
    </row>
    <row r="110" spans="1:6" ht="15.75">
      <c r="D110" s="135" t="s">
        <v>401</v>
      </c>
      <c r="E110" s="135"/>
    </row>
    <row r="111" spans="1:6" ht="15.75">
      <c r="A111" s="76"/>
      <c r="B111" s="82">
        <v>2016</v>
      </c>
      <c r="C111" s="82">
        <v>2017</v>
      </c>
      <c r="D111" s="82">
        <v>2018</v>
      </c>
      <c r="E111" s="82" t="s">
        <v>352</v>
      </c>
      <c r="F111" s="108"/>
    </row>
    <row r="112" spans="1:6" ht="15.75">
      <c r="A112" s="83" t="s">
        <v>36</v>
      </c>
      <c r="B112" s="109">
        <v>17.5</v>
      </c>
      <c r="C112" s="109">
        <v>16.399999999999999</v>
      </c>
      <c r="D112" s="109">
        <v>14.4</v>
      </c>
      <c r="E112" s="90">
        <v>15.6</v>
      </c>
      <c r="F112" s="108"/>
    </row>
    <row r="113" spans="1:6">
      <c r="A113" s="114" t="s">
        <v>381</v>
      </c>
    </row>
    <row r="114" spans="1:6">
      <c r="A114" s="114"/>
    </row>
    <row r="115" spans="1:6">
      <c r="A115" s="101" t="s">
        <v>363</v>
      </c>
    </row>
    <row r="116" spans="1:6">
      <c r="A116" s="3"/>
      <c r="B116" s="3"/>
      <c r="C116" s="3"/>
      <c r="D116" s="3"/>
      <c r="E116" s="3"/>
      <c r="F116" s="3"/>
    </row>
    <row r="117" spans="1:6" ht="15.75">
      <c r="A117" s="125" t="s">
        <v>402</v>
      </c>
      <c r="B117" s="125"/>
      <c r="C117" s="125"/>
      <c r="D117" s="125"/>
      <c r="E117" s="125"/>
      <c r="F117" s="125"/>
    </row>
    <row r="118" spans="1:6" ht="15.75">
      <c r="A118" s="123"/>
      <c r="B118" s="124"/>
      <c r="C118" s="99">
        <v>2016</v>
      </c>
      <c r="D118" s="99">
        <v>2017</v>
      </c>
      <c r="E118" s="99">
        <v>2018</v>
      </c>
    </row>
    <row r="119" spans="1:6" ht="51.75" customHeight="1">
      <c r="A119" s="122" t="s">
        <v>403</v>
      </c>
      <c r="B119" s="122"/>
      <c r="C119" s="97">
        <v>1386.7</v>
      </c>
      <c r="D119" s="97">
        <v>1528.4</v>
      </c>
      <c r="E119" s="97">
        <v>1645.2</v>
      </c>
      <c r="F119" s="113"/>
    </row>
    <row r="120" spans="1:6" ht="40.5" customHeight="1">
      <c r="A120" s="122" t="s">
        <v>404</v>
      </c>
      <c r="B120" s="122"/>
      <c r="C120" s="97">
        <v>13.392539014156233</v>
      </c>
      <c r="D120" s="97">
        <v>13.003953974517103</v>
      </c>
      <c r="E120" s="97">
        <v>13.118192693211626</v>
      </c>
    </row>
    <row r="121" spans="1:6" ht="45" customHeight="1">
      <c r="A121" s="122" t="s">
        <v>405</v>
      </c>
      <c r="B121" s="122"/>
      <c r="C121" s="97">
        <v>14.970637490854754</v>
      </c>
      <c r="D121" s="97">
        <v>13.13833240888809</v>
      </c>
      <c r="E121" s="97">
        <v>12.867109138241894</v>
      </c>
    </row>
    <row r="122" spans="1:6" ht="31.5" customHeight="1">
      <c r="A122" s="133" t="s">
        <v>406</v>
      </c>
      <c r="B122" s="134"/>
      <c r="C122" s="97">
        <v>1819.2</v>
      </c>
      <c r="D122" s="97">
        <v>1939.3</v>
      </c>
      <c r="E122" s="97">
        <v>1998.4</v>
      </c>
      <c r="F122" s="3"/>
    </row>
    <row r="123" spans="1:6" ht="45" customHeight="1">
      <c r="A123" s="133" t="s">
        <v>407</v>
      </c>
      <c r="B123" s="134"/>
      <c r="C123" s="97">
        <v>26.430364183927647</v>
      </c>
      <c r="D123" s="97">
        <v>27.668828801466351</v>
      </c>
      <c r="E123" s="97">
        <v>22.970054695417979</v>
      </c>
      <c r="F123" s="3"/>
    </row>
    <row r="124" spans="1:6" ht="45.75" customHeight="1">
      <c r="A124" s="133" t="s">
        <v>408</v>
      </c>
      <c r="B124" s="134"/>
      <c r="C124" s="97">
        <v>28.661022162905819</v>
      </c>
      <c r="D124" s="97">
        <v>30.910679023172726</v>
      </c>
      <c r="E124" s="97">
        <v>24.417773771230578</v>
      </c>
      <c r="F124" s="3"/>
    </row>
    <row r="125" spans="1:6" ht="31.5" customHeight="1">
      <c r="A125" s="133" t="s">
        <v>409</v>
      </c>
      <c r="B125" s="134"/>
      <c r="C125" s="95">
        <v>1467.2</v>
      </c>
      <c r="D125" s="95">
        <v>1564</v>
      </c>
      <c r="E125" s="95">
        <v>1611.7</v>
      </c>
      <c r="F125" s="3"/>
    </row>
    <row r="126" spans="1:6" ht="42" customHeight="1">
      <c r="A126" s="133" t="s">
        <v>410</v>
      </c>
      <c r="B126" s="134"/>
      <c r="C126" s="97">
        <v>10.438854248747992</v>
      </c>
      <c r="D126" s="97">
        <v>11.004052415692007</v>
      </c>
      <c r="E126" s="97">
        <v>8.6814265759938944</v>
      </c>
      <c r="F126" s="3"/>
    </row>
    <row r="127" spans="1:6" ht="41.25" customHeight="1">
      <c r="A127" s="133" t="s">
        <v>411</v>
      </c>
      <c r="B127" s="134"/>
      <c r="C127" s="97">
        <v>12.283704150168845</v>
      </c>
      <c r="D127" s="97">
        <v>13.123040712432596</v>
      </c>
      <c r="E127" s="97">
        <v>10.11617942884884</v>
      </c>
      <c r="F127" s="3"/>
    </row>
    <row r="128" spans="1:6">
      <c r="F128" s="3"/>
    </row>
    <row r="129" spans="1:6" ht="31.5" customHeight="1">
      <c r="A129" s="121" t="s">
        <v>388</v>
      </c>
      <c r="B129" s="121"/>
      <c r="C129" s="121"/>
      <c r="D129" s="121"/>
      <c r="E129" s="121"/>
      <c r="F129" s="3"/>
    </row>
    <row r="130" spans="1:6">
      <c r="A130" s="116" t="s">
        <v>360</v>
      </c>
      <c r="F130" s="3"/>
    </row>
    <row r="131" spans="1:6">
      <c r="F131" s="3"/>
    </row>
    <row r="132" spans="1:6">
      <c r="A132" s="3"/>
      <c r="B132" s="3"/>
      <c r="C132" s="3"/>
      <c r="D132" s="3"/>
      <c r="E132" s="3"/>
      <c r="F132" s="3"/>
    </row>
    <row r="133" spans="1:6">
      <c r="A133" s="3"/>
      <c r="B133" s="3"/>
      <c r="C133" s="3"/>
      <c r="D133" s="3"/>
      <c r="E133" s="3"/>
      <c r="F133" s="3"/>
    </row>
    <row r="134" spans="1:6">
      <c r="A134" s="3"/>
      <c r="B134" s="3"/>
      <c r="C134" s="3"/>
      <c r="D134" s="3"/>
      <c r="E134" s="3"/>
      <c r="F134" s="3"/>
    </row>
    <row r="135" spans="1:6" ht="15.75" customHeight="1">
      <c r="A135" s="3"/>
      <c r="B135" s="3"/>
      <c r="C135" s="3"/>
      <c r="D135" s="3"/>
      <c r="E135" s="3"/>
      <c r="F135" s="3"/>
    </row>
    <row r="136" spans="1:6">
      <c r="A136" s="3"/>
      <c r="B136" s="3"/>
      <c r="C136" s="3"/>
      <c r="D136" s="3"/>
      <c r="E136" s="3"/>
      <c r="F136" s="3"/>
    </row>
    <row r="137" spans="1:6">
      <c r="A137" s="3"/>
      <c r="B137" s="3"/>
      <c r="C137" s="3"/>
      <c r="D137" s="3"/>
      <c r="E137" s="3"/>
      <c r="F137" s="3"/>
    </row>
    <row r="138" spans="1:6">
      <c r="A138" s="3"/>
      <c r="B138" s="3"/>
      <c r="C138" s="3"/>
      <c r="D138" s="3"/>
      <c r="E138" s="3"/>
      <c r="F138" s="3"/>
    </row>
    <row r="139" spans="1:6">
      <c r="A139" s="3"/>
      <c r="B139" s="3"/>
      <c r="C139" s="3"/>
      <c r="D139" s="3"/>
      <c r="E139" s="3"/>
      <c r="F139" s="3"/>
    </row>
    <row r="140" spans="1:6">
      <c r="A140" s="3"/>
      <c r="B140" s="3"/>
      <c r="C140" s="3"/>
      <c r="D140" s="3"/>
      <c r="E140" s="3"/>
      <c r="F140" s="3"/>
    </row>
    <row r="141" spans="1:6">
      <c r="A141" s="3"/>
      <c r="B141" s="3"/>
      <c r="C141" s="3"/>
      <c r="D141" s="3"/>
      <c r="E141" s="3"/>
    </row>
    <row r="142" spans="1:6">
      <c r="A142" s="3"/>
      <c r="B142" s="3"/>
      <c r="C142" s="3"/>
      <c r="D142" s="3"/>
      <c r="E142" s="3"/>
      <c r="F142" s="3"/>
    </row>
    <row r="143" spans="1:6">
      <c r="A143" s="3"/>
      <c r="B143" s="3"/>
      <c r="C143" s="3"/>
      <c r="D143" s="3"/>
      <c r="E143" s="3"/>
      <c r="F143" s="3"/>
    </row>
    <row r="144" spans="1:6">
      <c r="A144" s="3"/>
      <c r="B144" s="3"/>
      <c r="C144" s="3"/>
      <c r="D144" s="3"/>
      <c r="E144" s="3"/>
      <c r="F144" s="3"/>
    </row>
    <row r="145" spans="1:7">
      <c r="A145" s="3"/>
      <c r="B145" s="3"/>
      <c r="C145" s="3"/>
      <c r="D145" s="3"/>
      <c r="E145" s="3"/>
      <c r="F145" s="3"/>
    </row>
    <row r="146" spans="1:7">
      <c r="A146" s="3"/>
      <c r="B146" s="3"/>
      <c r="C146" s="3"/>
      <c r="D146" s="3"/>
      <c r="E146" s="3"/>
      <c r="F146" s="3"/>
    </row>
    <row r="147" spans="1:7">
      <c r="A147" s="3"/>
      <c r="B147" s="3"/>
      <c r="C147" s="3"/>
      <c r="D147" s="3"/>
      <c r="E147" s="3"/>
      <c r="F147" s="3"/>
    </row>
    <row r="148" spans="1:7">
      <c r="A148" s="3"/>
      <c r="B148" s="3"/>
      <c r="C148" s="3"/>
      <c r="D148" s="3"/>
      <c r="E148" s="3"/>
      <c r="F148" s="3"/>
    </row>
    <row r="149" spans="1:7">
      <c r="A149" s="3"/>
      <c r="B149" s="3"/>
      <c r="C149" s="3"/>
      <c r="D149" s="3"/>
      <c r="E149" s="3"/>
      <c r="F149" s="3"/>
    </row>
    <row r="150" spans="1:7">
      <c r="A150" s="3"/>
      <c r="B150" s="3"/>
      <c r="C150" s="3"/>
      <c r="D150" s="3"/>
      <c r="E150" s="3"/>
      <c r="F150" s="3"/>
    </row>
    <row r="151" spans="1:7" ht="15.75">
      <c r="A151" s="102"/>
      <c r="B151" s="103"/>
      <c r="C151" s="103"/>
      <c r="D151" s="103"/>
      <c r="E151" s="103"/>
      <c r="F151" s="3"/>
    </row>
    <row r="152" spans="1:7">
      <c r="A152" s="3"/>
      <c r="B152" s="3"/>
      <c r="C152" s="3"/>
      <c r="D152" s="3"/>
      <c r="E152" s="3"/>
      <c r="F152" s="3"/>
    </row>
    <row r="153" spans="1:7" ht="12.75" customHeight="1">
      <c r="A153" s="3"/>
      <c r="B153" s="3"/>
      <c r="C153" s="3"/>
      <c r="D153" s="3"/>
      <c r="E153" s="3"/>
      <c r="F153" s="3"/>
      <c r="G153" s="108"/>
    </row>
    <row r="154" spans="1:7" ht="12.75" customHeight="1">
      <c r="A154" s="3"/>
      <c r="B154" s="3"/>
      <c r="C154" s="3"/>
      <c r="D154" s="3"/>
      <c r="E154" s="3"/>
      <c r="F154" s="3"/>
    </row>
    <row r="155" spans="1:7">
      <c r="A155" s="3"/>
      <c r="B155" s="3"/>
      <c r="C155" s="3"/>
      <c r="D155" s="3"/>
      <c r="E155" s="3"/>
      <c r="F155" s="3"/>
    </row>
    <row r="156" spans="1:7">
      <c r="A156" s="3"/>
      <c r="B156" s="3"/>
      <c r="C156" s="3"/>
      <c r="D156" s="3"/>
      <c r="E156" s="3"/>
      <c r="F156" s="3"/>
    </row>
    <row r="157" spans="1:7">
      <c r="A157" s="3"/>
      <c r="B157" s="3"/>
      <c r="C157" s="3"/>
      <c r="D157" s="3"/>
      <c r="E157" s="3"/>
      <c r="F157" s="3"/>
    </row>
    <row r="158" spans="1:7">
      <c r="A158" s="3"/>
      <c r="B158" s="3"/>
      <c r="C158" s="3"/>
      <c r="D158" s="3"/>
      <c r="E158" s="3"/>
      <c r="F158" s="3"/>
      <c r="G158" s="108"/>
    </row>
    <row r="159" spans="1:7">
      <c r="A159" s="3"/>
      <c r="B159" s="3"/>
      <c r="C159" s="3"/>
      <c r="D159" s="3"/>
      <c r="E159" s="3"/>
      <c r="G159" s="108"/>
    </row>
    <row r="160" spans="1:7">
      <c r="A160" s="3"/>
      <c r="B160" s="3"/>
      <c r="C160" s="3"/>
      <c r="D160" s="3"/>
      <c r="E160" s="3"/>
      <c r="F160" s="3"/>
      <c r="G160" s="108"/>
    </row>
    <row r="161" spans="1:7">
      <c r="A161" s="3"/>
      <c r="B161" s="3"/>
      <c r="C161" s="3"/>
      <c r="D161" s="3"/>
      <c r="E161" s="3"/>
      <c r="G161" s="108"/>
    </row>
    <row r="162" spans="1:7">
      <c r="A162" s="3"/>
      <c r="B162" s="3"/>
      <c r="C162" s="3"/>
      <c r="D162" s="3"/>
      <c r="E162" s="3"/>
      <c r="F162" s="3"/>
      <c r="G162" s="108"/>
    </row>
    <row r="163" spans="1:7" ht="15" customHeight="1">
      <c r="A163" s="3"/>
      <c r="B163" s="3"/>
      <c r="C163" s="3"/>
      <c r="D163" s="3"/>
      <c r="E163" s="3"/>
      <c r="F163" s="3"/>
      <c r="G163" s="108"/>
    </row>
    <row r="164" spans="1:7">
      <c r="A164" s="3"/>
      <c r="B164" s="3"/>
      <c r="C164" s="3"/>
      <c r="D164" s="3"/>
      <c r="E164" s="3"/>
      <c r="F164" s="3"/>
      <c r="G164" s="108"/>
    </row>
    <row r="165" spans="1:7">
      <c r="A165" s="3"/>
      <c r="B165" s="3"/>
      <c r="C165" s="3"/>
      <c r="D165" s="3"/>
      <c r="E165" s="3"/>
      <c r="F165" s="3"/>
      <c r="G165" s="108"/>
    </row>
    <row r="166" spans="1:7">
      <c r="A166" s="3"/>
      <c r="B166" s="3"/>
      <c r="C166" s="3"/>
      <c r="D166" s="3"/>
      <c r="E166" s="3"/>
      <c r="F166" s="3"/>
    </row>
    <row r="167" spans="1:7">
      <c r="A167" s="3"/>
      <c r="B167" s="3"/>
      <c r="C167" s="3"/>
      <c r="D167" s="3"/>
      <c r="E167" s="3"/>
      <c r="F167" s="3"/>
    </row>
    <row r="168" spans="1:7">
      <c r="A168" s="3"/>
      <c r="B168" s="3"/>
      <c r="C168" s="3"/>
      <c r="D168" s="3"/>
      <c r="E168" s="3"/>
    </row>
    <row r="170" spans="1:7">
      <c r="A170" s="3"/>
      <c r="B170" s="3"/>
      <c r="C170" s="3"/>
      <c r="D170" s="3"/>
      <c r="E170" s="3"/>
    </row>
    <row r="172" spans="1:7">
      <c r="A172" s="3"/>
      <c r="B172" s="3"/>
      <c r="C172" s="3"/>
      <c r="D172" s="3"/>
      <c r="E172" s="3"/>
    </row>
    <row r="173" spans="1:7">
      <c r="A173" s="3"/>
      <c r="B173" s="3"/>
      <c r="C173" s="3"/>
      <c r="D173" s="3"/>
      <c r="E173" s="3"/>
    </row>
    <row r="174" spans="1:7">
      <c r="A174" s="3"/>
      <c r="B174" s="3"/>
      <c r="C174" s="3"/>
      <c r="D174" s="3"/>
      <c r="E174" s="3"/>
    </row>
    <row r="175" spans="1:7">
      <c r="A175" s="3"/>
      <c r="B175" s="3"/>
      <c r="C175" s="3"/>
      <c r="D175" s="3"/>
      <c r="E175" s="3"/>
    </row>
    <row r="176" spans="1:7">
      <c r="A176" s="3"/>
      <c r="B176" s="3"/>
      <c r="C176" s="3"/>
      <c r="D176" s="3"/>
      <c r="E176" s="3"/>
    </row>
    <row r="177" spans="1:5">
      <c r="A177" s="3"/>
      <c r="B177" s="3"/>
      <c r="C177" s="3"/>
      <c r="D177" s="3"/>
      <c r="E177" s="3"/>
    </row>
  </sheetData>
  <mergeCells count="31">
    <mergeCell ref="A13:F13"/>
    <mergeCell ref="A127:B127"/>
    <mergeCell ref="A122:B122"/>
    <mergeCell ref="A123:B123"/>
    <mergeCell ref="A124:B124"/>
    <mergeCell ref="A125:B125"/>
    <mergeCell ref="A126:B126"/>
    <mergeCell ref="A88:F88"/>
    <mergeCell ref="A99:F99"/>
    <mergeCell ref="A109:F109"/>
    <mergeCell ref="A65:F65"/>
    <mergeCell ref="D110:E110"/>
    <mergeCell ref="D100:E100"/>
    <mergeCell ref="A119:B119"/>
    <mergeCell ref="A120:B120"/>
    <mergeCell ref="A129:E129"/>
    <mergeCell ref="A121:B121"/>
    <mergeCell ref="A118:B118"/>
    <mergeCell ref="A117:F117"/>
    <mergeCell ref="A1:F1"/>
    <mergeCell ref="A23:F23"/>
    <mergeCell ref="A26:A29"/>
    <mergeCell ref="A30:A33"/>
    <mergeCell ref="A37:F37"/>
    <mergeCell ref="A4:A6"/>
    <mergeCell ref="A7:A9"/>
    <mergeCell ref="A77:A80"/>
    <mergeCell ref="A81:A84"/>
    <mergeCell ref="A40:A50"/>
    <mergeCell ref="A51:A61"/>
    <mergeCell ref="A74:F74"/>
  </mergeCells>
  <pageMargins left="0.25" right="0.25"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70"/>
  <sheetViews>
    <sheetView topLeftCell="A11" zoomScale="70" zoomScaleNormal="70" workbookViewId="0">
      <selection activeCell="E46" sqref="E46"/>
    </sheetView>
  </sheetViews>
  <sheetFormatPr defaultRowHeight="15"/>
  <cols>
    <col min="1" max="1" width="3.42578125" bestFit="1" customWidth="1"/>
    <col min="2" max="2" width="15.28515625" bestFit="1" customWidth="1"/>
    <col min="3" max="3" width="51.85546875" customWidth="1"/>
    <col min="4" max="4" width="8.140625" customWidth="1"/>
    <col min="5" max="5" width="5.85546875" bestFit="1" customWidth="1"/>
    <col min="6" max="6" width="5.85546875" customWidth="1"/>
    <col min="7" max="7" width="9.7109375" customWidth="1"/>
    <col min="8" max="8" width="8.85546875" bestFit="1" customWidth="1"/>
    <col min="9" max="9" width="7.85546875" bestFit="1" customWidth="1"/>
    <col min="10" max="10" width="27.28515625" bestFit="1" customWidth="1"/>
    <col min="11" max="11" width="65.7109375" bestFit="1" customWidth="1"/>
  </cols>
  <sheetData>
    <row r="3" spans="1:9">
      <c r="B3" s="5" t="s">
        <v>12</v>
      </c>
      <c r="C3" s="8">
        <v>103</v>
      </c>
    </row>
    <row r="4" spans="1:9">
      <c r="B4" s="6" t="s">
        <v>14</v>
      </c>
      <c r="C4" s="9">
        <v>10</v>
      </c>
    </row>
    <row r="5" spans="1:9">
      <c r="B5" s="6" t="s">
        <v>28</v>
      </c>
      <c r="C5" s="9">
        <v>33</v>
      </c>
    </row>
    <row r="6" spans="1:9">
      <c r="B6" s="11" t="s">
        <v>30</v>
      </c>
      <c r="C6" s="12">
        <v>8</v>
      </c>
    </row>
    <row r="7" spans="1:9">
      <c r="B7" s="6" t="s">
        <v>26</v>
      </c>
      <c r="C7" s="9">
        <v>26</v>
      </c>
    </row>
    <row r="8" spans="1:9">
      <c r="B8" s="6" t="s">
        <v>27</v>
      </c>
      <c r="C8" s="9">
        <v>18</v>
      </c>
    </row>
    <row r="9" spans="1:9">
      <c r="B9" s="11" t="s">
        <v>31</v>
      </c>
      <c r="C9" s="12">
        <v>2</v>
      </c>
    </row>
    <row r="10" spans="1:9">
      <c r="B10" s="6" t="s">
        <v>11</v>
      </c>
      <c r="C10" s="9">
        <v>36</v>
      </c>
    </row>
    <row r="11" spans="1:9">
      <c r="B11" s="7" t="s">
        <v>33</v>
      </c>
      <c r="C11" s="10">
        <v>236</v>
      </c>
    </row>
    <row r="14" spans="1:9">
      <c r="B14" s="27" t="s">
        <v>77</v>
      </c>
      <c r="C14" s="27"/>
      <c r="D14" s="27" t="s">
        <v>98</v>
      </c>
      <c r="E14" s="27" t="s">
        <v>100</v>
      </c>
      <c r="F14" s="27" t="s">
        <v>127</v>
      </c>
      <c r="G14" s="27" t="s">
        <v>140</v>
      </c>
      <c r="H14" s="28" t="s">
        <v>113</v>
      </c>
      <c r="I14" s="28"/>
    </row>
    <row r="15" spans="1:9">
      <c r="A15">
        <v>11</v>
      </c>
      <c r="B15" s="40" t="s">
        <v>43</v>
      </c>
      <c r="C15" s="27" t="s">
        <v>93</v>
      </c>
      <c r="D15" s="27">
        <v>3</v>
      </c>
      <c r="E15" s="27"/>
      <c r="F15" s="27"/>
      <c r="G15" s="27"/>
      <c r="H15" s="37">
        <f t="shared" ref="H15:H54" si="0">D15-E15-F15-G15</f>
        <v>3</v>
      </c>
      <c r="I15" s="28" t="s">
        <v>99</v>
      </c>
    </row>
    <row r="16" spans="1:9">
      <c r="A16">
        <v>13</v>
      </c>
      <c r="B16" s="27" t="s">
        <v>2</v>
      </c>
      <c r="C16" s="27" t="s">
        <v>102</v>
      </c>
      <c r="D16" s="27">
        <v>8</v>
      </c>
      <c r="E16" s="27"/>
      <c r="F16" s="27"/>
      <c r="G16" s="27"/>
      <c r="H16" s="37">
        <f t="shared" si="0"/>
        <v>8</v>
      </c>
      <c r="I16" s="28" t="s">
        <v>105</v>
      </c>
    </row>
    <row r="17" spans="1:11">
      <c r="A17">
        <v>19</v>
      </c>
      <c r="B17" s="27" t="s">
        <v>134</v>
      </c>
      <c r="C17" s="27" t="s">
        <v>133</v>
      </c>
      <c r="D17" s="27">
        <v>1</v>
      </c>
      <c r="E17" s="27"/>
      <c r="F17" s="27"/>
      <c r="G17" s="27"/>
      <c r="H17" s="38">
        <f t="shared" si="0"/>
        <v>1</v>
      </c>
      <c r="I17" s="28" t="s">
        <v>99</v>
      </c>
    </row>
    <row r="18" spans="1:11">
      <c r="A18">
        <v>1</v>
      </c>
      <c r="B18" s="31" t="s">
        <v>108</v>
      </c>
      <c r="C18" s="27" t="s">
        <v>107</v>
      </c>
      <c r="D18" s="27">
        <v>3</v>
      </c>
      <c r="E18" s="27"/>
      <c r="F18" s="27"/>
      <c r="G18" s="27"/>
      <c r="H18" s="37">
        <f t="shared" si="0"/>
        <v>3</v>
      </c>
      <c r="I18" s="28" t="s">
        <v>99</v>
      </c>
    </row>
    <row r="19" spans="1:11">
      <c r="A19">
        <v>2</v>
      </c>
      <c r="B19" s="27" t="s">
        <v>109</v>
      </c>
      <c r="C19" s="34" t="s">
        <v>5</v>
      </c>
      <c r="D19" s="27">
        <v>1</v>
      </c>
      <c r="E19" s="27"/>
      <c r="F19" s="27"/>
      <c r="G19" s="30">
        <v>1</v>
      </c>
      <c r="H19" s="30">
        <f t="shared" si="0"/>
        <v>0</v>
      </c>
      <c r="I19" s="30" t="s">
        <v>99</v>
      </c>
      <c r="J19" t="s">
        <v>176</v>
      </c>
      <c r="K19" s="39" t="s">
        <v>181</v>
      </c>
    </row>
    <row r="20" spans="1:11">
      <c r="A20">
        <v>3</v>
      </c>
      <c r="B20" s="31" t="s">
        <v>97</v>
      </c>
      <c r="C20" s="27" t="s">
        <v>170</v>
      </c>
      <c r="D20" s="27">
        <v>3</v>
      </c>
      <c r="E20" s="27"/>
      <c r="F20" s="27"/>
      <c r="G20" s="27"/>
      <c r="H20" s="37">
        <f t="shared" si="0"/>
        <v>3</v>
      </c>
      <c r="I20" s="28" t="s">
        <v>99</v>
      </c>
    </row>
    <row r="21" spans="1:11">
      <c r="A21">
        <v>4</v>
      </c>
      <c r="B21" s="32" t="s">
        <v>63</v>
      </c>
      <c r="C21" s="27" t="s">
        <v>110</v>
      </c>
      <c r="D21" s="27">
        <v>1</v>
      </c>
      <c r="E21" s="27"/>
      <c r="F21" s="27"/>
      <c r="G21" s="27"/>
      <c r="H21" s="37">
        <f t="shared" si="0"/>
        <v>1</v>
      </c>
      <c r="I21" s="43" t="s">
        <v>99</v>
      </c>
    </row>
    <row r="22" spans="1:11">
      <c r="A22">
        <v>5</v>
      </c>
      <c r="B22" s="32" t="s">
        <v>80</v>
      </c>
      <c r="C22" s="27" t="s">
        <v>81</v>
      </c>
      <c r="D22" s="27">
        <v>2</v>
      </c>
      <c r="E22" s="27"/>
      <c r="F22" s="27"/>
      <c r="G22" s="27"/>
      <c r="H22" s="37">
        <f t="shared" si="0"/>
        <v>2</v>
      </c>
      <c r="I22" s="28" t="s">
        <v>99</v>
      </c>
    </row>
    <row r="23" spans="1:11">
      <c r="A23">
        <v>6</v>
      </c>
      <c r="B23" s="31" t="s">
        <v>111</v>
      </c>
      <c r="C23" s="27" t="s">
        <v>53</v>
      </c>
      <c r="D23" s="27">
        <v>2</v>
      </c>
      <c r="E23" s="27"/>
      <c r="F23" s="27"/>
      <c r="G23" s="27"/>
      <c r="H23" s="37">
        <f t="shared" si="0"/>
        <v>2</v>
      </c>
      <c r="I23" s="28" t="s">
        <v>99</v>
      </c>
    </row>
    <row r="24" spans="1:11" ht="30">
      <c r="A24">
        <v>8</v>
      </c>
      <c r="B24" s="31" t="s">
        <v>114</v>
      </c>
      <c r="C24" s="29" t="s">
        <v>115</v>
      </c>
      <c r="D24" s="27">
        <v>2</v>
      </c>
      <c r="E24" s="27"/>
      <c r="F24" s="27"/>
      <c r="G24" s="27"/>
      <c r="H24" s="37">
        <f t="shared" si="0"/>
        <v>2</v>
      </c>
      <c r="I24" s="43" t="s">
        <v>99</v>
      </c>
    </row>
    <row r="25" spans="1:11">
      <c r="A25">
        <v>9</v>
      </c>
      <c r="B25" s="31" t="s">
        <v>101</v>
      </c>
      <c r="C25" s="27" t="s">
        <v>171</v>
      </c>
      <c r="D25" s="27">
        <v>38</v>
      </c>
      <c r="E25" s="27">
        <v>6</v>
      </c>
      <c r="F25" s="27"/>
      <c r="G25" s="27"/>
      <c r="H25" s="37">
        <f t="shared" si="0"/>
        <v>32</v>
      </c>
      <c r="I25" s="28" t="s">
        <v>99</v>
      </c>
    </row>
    <row r="26" spans="1:11">
      <c r="A26">
        <v>10</v>
      </c>
      <c r="B26" s="31" t="s">
        <v>106</v>
      </c>
      <c r="C26" s="27" t="s">
        <v>172</v>
      </c>
      <c r="D26" s="27">
        <v>2</v>
      </c>
      <c r="E26" s="27"/>
      <c r="F26" s="27"/>
      <c r="G26" s="27"/>
      <c r="H26" s="37">
        <f t="shared" si="0"/>
        <v>2</v>
      </c>
      <c r="I26" s="28" t="s">
        <v>99</v>
      </c>
    </row>
    <row r="27" spans="1:11">
      <c r="A27">
        <v>12</v>
      </c>
      <c r="B27" s="31" t="s">
        <v>116</v>
      </c>
      <c r="C27" s="27" t="s">
        <v>17</v>
      </c>
      <c r="D27" s="27">
        <v>4</v>
      </c>
      <c r="E27" s="27"/>
      <c r="F27" s="27"/>
      <c r="G27" s="27"/>
      <c r="H27" s="37">
        <f t="shared" si="0"/>
        <v>4</v>
      </c>
      <c r="I27" s="28" t="s">
        <v>99</v>
      </c>
    </row>
    <row r="28" spans="1:11">
      <c r="A28">
        <v>16</v>
      </c>
      <c r="B28" s="31" t="s">
        <v>121</v>
      </c>
      <c r="C28" s="27" t="s">
        <v>10</v>
      </c>
      <c r="D28" s="27">
        <v>2</v>
      </c>
      <c r="E28" s="27"/>
      <c r="F28" s="27"/>
      <c r="G28" s="27"/>
      <c r="H28" s="37">
        <f t="shared" si="0"/>
        <v>2</v>
      </c>
      <c r="I28" s="28" t="s">
        <v>99</v>
      </c>
    </row>
    <row r="29" spans="1:11">
      <c r="A29">
        <v>17</v>
      </c>
      <c r="B29" s="27" t="s">
        <v>8</v>
      </c>
      <c r="C29" s="27" t="s">
        <v>122</v>
      </c>
      <c r="D29" s="27">
        <v>1</v>
      </c>
      <c r="E29" s="27"/>
      <c r="F29" s="27"/>
      <c r="G29" s="30">
        <v>1</v>
      </c>
      <c r="H29" s="37">
        <f t="shared" si="0"/>
        <v>0</v>
      </c>
      <c r="I29" s="30" t="s">
        <v>99</v>
      </c>
      <c r="J29" t="s">
        <v>176</v>
      </c>
      <c r="K29" s="39" t="s">
        <v>182</v>
      </c>
    </row>
    <row r="30" spans="1:11">
      <c r="A30">
        <v>38</v>
      </c>
      <c r="B30" s="31" t="s">
        <v>136</v>
      </c>
      <c r="C30" s="27" t="s">
        <v>174</v>
      </c>
      <c r="D30" s="27">
        <v>1</v>
      </c>
      <c r="E30" s="27"/>
      <c r="F30" s="27"/>
      <c r="G30" s="27"/>
      <c r="H30" s="37">
        <f t="shared" si="0"/>
        <v>1</v>
      </c>
      <c r="I30" s="28" t="s">
        <v>99</v>
      </c>
    </row>
    <row r="31" spans="1:11">
      <c r="A31">
        <v>18</v>
      </c>
      <c r="B31" s="31" t="s">
        <v>104</v>
      </c>
      <c r="C31" s="27" t="s">
        <v>103</v>
      </c>
      <c r="D31" s="27">
        <v>6</v>
      </c>
      <c r="E31" s="27"/>
      <c r="F31" s="27"/>
      <c r="G31" s="27"/>
      <c r="H31" s="37">
        <f t="shared" si="0"/>
        <v>6</v>
      </c>
      <c r="I31" s="28" t="s">
        <v>99</v>
      </c>
    </row>
    <row r="32" spans="1:11" ht="30">
      <c r="A32">
        <v>39</v>
      </c>
      <c r="B32" s="40" t="s">
        <v>69</v>
      </c>
      <c r="C32" s="29" t="s">
        <v>137</v>
      </c>
      <c r="D32" s="27">
        <v>4</v>
      </c>
      <c r="E32" s="27">
        <v>1</v>
      </c>
      <c r="F32" s="27"/>
      <c r="G32" s="27"/>
      <c r="H32" s="37">
        <f t="shared" si="0"/>
        <v>3</v>
      </c>
      <c r="I32" s="28" t="s">
        <v>99</v>
      </c>
      <c r="J32" t="s">
        <v>117</v>
      </c>
    </row>
    <row r="33" spans="1:10">
      <c r="A33">
        <v>21</v>
      </c>
      <c r="B33" s="32" t="s">
        <v>78</v>
      </c>
      <c r="C33" s="27" t="s">
        <v>94</v>
      </c>
      <c r="D33" s="27">
        <v>12</v>
      </c>
      <c r="E33" s="27"/>
      <c r="F33" s="27"/>
      <c r="G33" s="27"/>
      <c r="H33" s="37">
        <f t="shared" si="0"/>
        <v>12</v>
      </c>
      <c r="I33" s="28" t="s">
        <v>99</v>
      </c>
    </row>
    <row r="34" spans="1:10">
      <c r="A34">
        <v>22</v>
      </c>
      <c r="B34" s="40" t="s">
        <v>82</v>
      </c>
      <c r="C34" s="27" t="s">
        <v>83</v>
      </c>
      <c r="D34" s="27">
        <v>2</v>
      </c>
      <c r="E34" s="27">
        <v>1</v>
      </c>
      <c r="F34" s="27"/>
      <c r="G34" s="27"/>
      <c r="H34" s="37">
        <f t="shared" si="0"/>
        <v>1</v>
      </c>
      <c r="I34" s="43" t="s">
        <v>99</v>
      </c>
      <c r="J34" s="36" t="s">
        <v>177</v>
      </c>
    </row>
    <row r="35" spans="1:10">
      <c r="A35">
        <v>41</v>
      </c>
      <c r="B35" s="27" t="s">
        <v>138</v>
      </c>
      <c r="C35" s="29" t="s">
        <v>139</v>
      </c>
      <c r="D35" s="27">
        <v>2</v>
      </c>
      <c r="E35" s="27"/>
      <c r="F35" s="27"/>
      <c r="G35" s="27"/>
      <c r="H35" s="37">
        <f t="shared" si="0"/>
        <v>2</v>
      </c>
      <c r="I35" s="28" t="s">
        <v>99</v>
      </c>
    </row>
    <row r="36" spans="1:10">
      <c r="A36">
        <v>24</v>
      </c>
      <c r="B36" s="32" t="s">
        <v>124</v>
      </c>
      <c r="C36" s="27" t="s">
        <v>123</v>
      </c>
      <c r="D36" s="27">
        <v>4</v>
      </c>
      <c r="E36" s="27"/>
      <c r="F36" s="27"/>
      <c r="G36" s="27"/>
      <c r="H36" s="37">
        <f t="shared" si="0"/>
        <v>4</v>
      </c>
      <c r="I36" s="28" t="s">
        <v>99</v>
      </c>
    </row>
    <row r="37" spans="1:10">
      <c r="A37">
        <v>25</v>
      </c>
      <c r="B37" s="32" t="s">
        <v>0</v>
      </c>
      <c r="C37" s="27" t="s">
        <v>6</v>
      </c>
      <c r="D37" s="27">
        <v>10</v>
      </c>
      <c r="E37" s="27"/>
      <c r="F37" s="27"/>
      <c r="G37" s="27"/>
      <c r="H37" s="37">
        <f t="shared" si="0"/>
        <v>10</v>
      </c>
      <c r="I37" s="28" t="s">
        <v>99</v>
      </c>
    </row>
    <row r="38" spans="1:10">
      <c r="A38">
        <v>26</v>
      </c>
      <c r="B38" s="32" t="s">
        <v>54</v>
      </c>
      <c r="C38" s="27" t="s">
        <v>89</v>
      </c>
      <c r="D38" s="27">
        <v>9</v>
      </c>
      <c r="E38" s="27"/>
      <c r="F38" s="27"/>
      <c r="G38" s="27"/>
      <c r="H38" s="37">
        <f t="shared" si="0"/>
        <v>9</v>
      </c>
      <c r="I38" s="28" t="s">
        <v>99</v>
      </c>
    </row>
    <row r="39" spans="1:10">
      <c r="A39">
        <v>27</v>
      </c>
      <c r="B39" s="32" t="s">
        <v>38</v>
      </c>
      <c r="C39" s="27" t="s">
        <v>125</v>
      </c>
      <c r="D39" s="27">
        <v>9</v>
      </c>
      <c r="E39" s="27">
        <v>1</v>
      </c>
      <c r="F39" s="27"/>
      <c r="G39" s="27"/>
      <c r="H39" s="37">
        <f t="shared" si="0"/>
        <v>8</v>
      </c>
      <c r="I39" s="28" t="s">
        <v>99</v>
      </c>
    </row>
    <row r="40" spans="1:10">
      <c r="A40">
        <v>28</v>
      </c>
      <c r="B40" s="27" t="s">
        <v>19</v>
      </c>
      <c r="C40" s="27" t="s">
        <v>126</v>
      </c>
      <c r="D40" s="27">
        <v>30</v>
      </c>
      <c r="E40" s="27"/>
      <c r="F40" s="27"/>
      <c r="G40" s="30">
        <v>2</v>
      </c>
      <c r="H40" s="37">
        <f t="shared" si="0"/>
        <v>28</v>
      </c>
      <c r="I40" s="28" t="s">
        <v>105</v>
      </c>
      <c r="J40" t="s">
        <v>176</v>
      </c>
    </row>
    <row r="41" spans="1:10">
      <c r="A41">
        <v>29</v>
      </c>
      <c r="B41" s="32" t="s">
        <v>20</v>
      </c>
      <c r="C41" s="27" t="s">
        <v>7</v>
      </c>
      <c r="D41" s="27">
        <v>3</v>
      </c>
      <c r="E41" s="27"/>
      <c r="F41" s="27"/>
      <c r="G41" s="27"/>
      <c r="H41" s="37">
        <f t="shared" si="0"/>
        <v>3</v>
      </c>
      <c r="I41" s="43" t="s">
        <v>99</v>
      </c>
    </row>
    <row r="42" spans="1:10">
      <c r="A42">
        <v>30</v>
      </c>
      <c r="B42" s="32" t="s">
        <v>3</v>
      </c>
      <c r="C42" s="27" t="s">
        <v>128</v>
      </c>
      <c r="D42" s="27">
        <v>5</v>
      </c>
      <c r="E42" s="27"/>
      <c r="F42" s="27"/>
      <c r="G42" s="27"/>
      <c r="H42" s="37">
        <f t="shared" si="0"/>
        <v>5</v>
      </c>
      <c r="I42" s="43" t="s">
        <v>99</v>
      </c>
    </row>
    <row r="43" spans="1:10">
      <c r="A43">
        <v>31</v>
      </c>
      <c r="B43" s="40" t="s">
        <v>39</v>
      </c>
      <c r="C43" s="27" t="s">
        <v>91</v>
      </c>
      <c r="D43" s="27">
        <v>13</v>
      </c>
      <c r="E43" s="27">
        <v>1</v>
      </c>
      <c r="F43" s="27"/>
      <c r="G43" s="27"/>
      <c r="H43" s="37">
        <f t="shared" si="0"/>
        <v>12</v>
      </c>
      <c r="I43" s="28" t="s">
        <v>99</v>
      </c>
    </row>
    <row r="44" spans="1:10">
      <c r="A44">
        <v>32</v>
      </c>
      <c r="B44" s="32" t="s">
        <v>129</v>
      </c>
      <c r="C44" s="27" t="s">
        <v>175</v>
      </c>
      <c r="D44" s="27">
        <v>1</v>
      </c>
      <c r="E44" s="27"/>
      <c r="F44" s="27"/>
      <c r="G44" s="27"/>
      <c r="H44" s="37">
        <f t="shared" si="0"/>
        <v>1</v>
      </c>
      <c r="I44" s="43" t="s">
        <v>99</v>
      </c>
    </row>
    <row r="45" spans="1:10">
      <c r="B45" s="27" t="s">
        <v>165</v>
      </c>
      <c r="C45" s="27" t="s">
        <v>166</v>
      </c>
      <c r="D45" s="27">
        <v>1</v>
      </c>
      <c r="E45" s="27"/>
      <c r="F45" s="27"/>
      <c r="G45" s="27"/>
      <c r="H45" s="38">
        <f t="shared" si="0"/>
        <v>1</v>
      </c>
      <c r="I45" s="27" t="s">
        <v>99</v>
      </c>
    </row>
    <row r="46" spans="1:10">
      <c r="A46">
        <v>14</v>
      </c>
      <c r="B46" s="27" t="s">
        <v>1</v>
      </c>
      <c r="C46" s="34" t="s">
        <v>79</v>
      </c>
      <c r="D46" s="27">
        <v>116</v>
      </c>
      <c r="E46" s="27">
        <v>5</v>
      </c>
      <c r="F46" s="27"/>
      <c r="G46" s="27"/>
      <c r="H46" s="37">
        <f t="shared" si="0"/>
        <v>111</v>
      </c>
      <c r="I46" s="27" t="s">
        <v>117</v>
      </c>
    </row>
    <row r="47" spans="1:10">
      <c r="A47">
        <v>20</v>
      </c>
      <c r="B47" s="27" t="s">
        <v>118</v>
      </c>
      <c r="C47" s="27" t="s">
        <v>4</v>
      </c>
      <c r="D47" s="27">
        <v>7</v>
      </c>
      <c r="E47" s="27"/>
      <c r="F47" s="27"/>
      <c r="G47" s="27"/>
      <c r="H47" s="37">
        <f t="shared" si="0"/>
        <v>7</v>
      </c>
      <c r="I47" s="27" t="s">
        <v>117</v>
      </c>
    </row>
    <row r="48" spans="1:10">
      <c r="A48">
        <v>40</v>
      </c>
      <c r="B48" s="27" t="s">
        <v>46</v>
      </c>
      <c r="C48" s="33" t="s">
        <v>168</v>
      </c>
      <c r="D48" s="27">
        <v>4</v>
      </c>
      <c r="E48" s="27"/>
      <c r="F48" s="27"/>
      <c r="G48" s="27"/>
      <c r="H48" s="37">
        <f t="shared" si="0"/>
        <v>4</v>
      </c>
      <c r="I48" s="27" t="s">
        <v>117</v>
      </c>
    </row>
    <row r="49" spans="1:11">
      <c r="A49">
        <v>23</v>
      </c>
      <c r="B49" s="40" t="s">
        <v>37</v>
      </c>
      <c r="C49" s="27" t="s">
        <v>90</v>
      </c>
      <c r="D49" s="27">
        <v>31</v>
      </c>
      <c r="E49" s="27">
        <v>3</v>
      </c>
      <c r="F49" s="27"/>
      <c r="G49" s="27"/>
      <c r="H49" s="37">
        <f t="shared" si="0"/>
        <v>28</v>
      </c>
      <c r="I49" s="27" t="s">
        <v>117</v>
      </c>
      <c r="J49" t="s">
        <v>117</v>
      </c>
      <c r="K49" t="s">
        <v>183</v>
      </c>
    </row>
    <row r="50" spans="1:11">
      <c r="A50">
        <v>33</v>
      </c>
      <c r="B50" s="27" t="s">
        <v>18</v>
      </c>
      <c r="C50" s="27" t="s">
        <v>132</v>
      </c>
      <c r="D50" s="27">
        <v>3</v>
      </c>
      <c r="E50" s="27"/>
      <c r="F50" s="27"/>
      <c r="G50" s="27"/>
      <c r="H50" s="38">
        <f t="shared" si="0"/>
        <v>3</v>
      </c>
      <c r="I50" s="27" t="s">
        <v>117</v>
      </c>
    </row>
    <row r="51" spans="1:11">
      <c r="A51">
        <v>34</v>
      </c>
      <c r="B51" s="27" t="s">
        <v>131</v>
      </c>
      <c r="C51" s="27" t="s">
        <v>130</v>
      </c>
      <c r="D51" s="27">
        <v>1</v>
      </c>
      <c r="E51" s="27"/>
      <c r="F51" s="27"/>
      <c r="G51" s="30">
        <v>1</v>
      </c>
      <c r="H51" s="37">
        <f t="shared" si="0"/>
        <v>0</v>
      </c>
      <c r="I51" s="27" t="s">
        <v>117</v>
      </c>
      <c r="J51" t="s">
        <v>176</v>
      </c>
      <c r="K51" s="39" t="s">
        <v>182</v>
      </c>
    </row>
    <row r="52" spans="1:11">
      <c r="A52">
        <v>36</v>
      </c>
      <c r="B52" s="27" t="s">
        <v>135</v>
      </c>
      <c r="C52" s="27" t="s">
        <v>9</v>
      </c>
      <c r="D52" s="27">
        <v>2</v>
      </c>
      <c r="E52" s="27"/>
      <c r="F52" s="27"/>
      <c r="G52" s="27"/>
      <c r="H52" s="38">
        <f t="shared" si="0"/>
        <v>2</v>
      </c>
      <c r="I52" s="27" t="s">
        <v>117</v>
      </c>
    </row>
    <row r="53" spans="1:11">
      <c r="B53" s="28" t="s">
        <v>29</v>
      </c>
      <c r="C53" s="27" t="s">
        <v>179</v>
      </c>
      <c r="D53" s="28">
        <v>1</v>
      </c>
      <c r="E53" s="27"/>
      <c r="F53" s="27"/>
      <c r="G53" s="27"/>
      <c r="H53" s="37">
        <f t="shared" si="0"/>
        <v>1</v>
      </c>
      <c r="I53" s="28" t="s">
        <v>99</v>
      </c>
    </row>
    <row r="54" spans="1:11">
      <c r="B54" s="27"/>
      <c r="C54" s="27" t="s">
        <v>178</v>
      </c>
      <c r="D54" s="27">
        <v>7</v>
      </c>
      <c r="E54" s="27"/>
      <c r="F54" s="27"/>
      <c r="G54" s="27"/>
      <c r="H54" s="27">
        <f t="shared" si="0"/>
        <v>7</v>
      </c>
      <c r="I54" s="27"/>
    </row>
    <row r="55" spans="1:11">
      <c r="B55" s="27"/>
      <c r="C55" s="27"/>
      <c r="D55" s="27">
        <f>SUM(D15:D54)</f>
        <v>357</v>
      </c>
      <c r="E55" s="27">
        <f>SUM(E15:E54)</f>
        <v>18</v>
      </c>
      <c r="F55" s="27">
        <f>SUM(F15:F54)</f>
        <v>0</v>
      </c>
      <c r="G55" s="27">
        <f>SUM(G15:G54)</f>
        <v>5</v>
      </c>
      <c r="H55" s="27">
        <f>SUM(H15:H54)</f>
        <v>334</v>
      </c>
      <c r="I55" s="27"/>
    </row>
    <row r="58" spans="1:11">
      <c r="A58">
        <v>7</v>
      </c>
      <c r="B58" s="27" t="s">
        <v>112</v>
      </c>
      <c r="C58" s="27" t="s">
        <v>16</v>
      </c>
      <c r="D58" s="37">
        <v>1</v>
      </c>
      <c r="E58" s="27">
        <v>1</v>
      </c>
      <c r="F58" s="27"/>
      <c r="G58" s="27"/>
      <c r="H58" s="27">
        <f>D58-E58-F58-G58</f>
        <v>0</v>
      </c>
      <c r="I58" s="27"/>
    </row>
    <row r="59" spans="1:11">
      <c r="A59">
        <v>15</v>
      </c>
      <c r="B59" s="27" t="s">
        <v>120</v>
      </c>
      <c r="C59" s="27" t="s">
        <v>119</v>
      </c>
      <c r="D59" s="37">
        <v>1</v>
      </c>
      <c r="E59" s="27">
        <v>1</v>
      </c>
      <c r="F59" s="27"/>
      <c r="G59" s="27"/>
      <c r="H59" s="27">
        <f>D59-E59-F59-G59</f>
        <v>0</v>
      </c>
      <c r="I59" s="27"/>
    </row>
    <row r="60" spans="1:11">
      <c r="A60">
        <v>37</v>
      </c>
      <c r="B60" s="27" t="s">
        <v>180</v>
      </c>
      <c r="C60" s="27"/>
      <c r="D60" s="27">
        <v>1</v>
      </c>
      <c r="E60" s="27"/>
      <c r="F60" s="27"/>
      <c r="G60" s="27"/>
      <c r="H60" s="27">
        <f>D60-E60-F60-G60</f>
        <v>1</v>
      </c>
      <c r="I60" s="27"/>
    </row>
    <row r="61" spans="1:11">
      <c r="D61">
        <f>SUM(D58:D60)</f>
        <v>3</v>
      </c>
      <c r="E61">
        <f>SUM(E58:E60)</f>
        <v>2</v>
      </c>
      <c r="F61">
        <f>SUM(F58:F60)</f>
        <v>0</v>
      </c>
      <c r="G61">
        <f>SUM(G58:G60)</f>
        <v>0</v>
      </c>
      <c r="H61">
        <f>SUM(H58:H60)</f>
        <v>1</v>
      </c>
    </row>
    <row r="66" spans="2:3">
      <c r="B66" s="40" t="s">
        <v>43</v>
      </c>
      <c r="C66" s="27" t="s">
        <v>93</v>
      </c>
    </row>
    <row r="67" spans="2:3" ht="30">
      <c r="B67" s="40" t="s">
        <v>69</v>
      </c>
      <c r="C67" s="29" t="s">
        <v>137</v>
      </c>
    </row>
    <row r="68" spans="2:3">
      <c r="B68" s="40" t="s">
        <v>82</v>
      </c>
      <c r="C68" s="27" t="s">
        <v>83</v>
      </c>
    </row>
    <row r="69" spans="2:3">
      <c r="B69" s="40" t="s">
        <v>39</v>
      </c>
      <c r="C69" s="27" t="s">
        <v>91</v>
      </c>
    </row>
    <row r="70" spans="2:3">
      <c r="B70" s="40" t="s">
        <v>37</v>
      </c>
      <c r="C70" s="27" t="s">
        <v>90</v>
      </c>
    </row>
  </sheetData>
  <sortState ref="A15:M52">
    <sortCondition ref="I15:I52"/>
    <sortCondition ref="B15:B5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8"/>
  <sheetViews>
    <sheetView topLeftCell="A11" workbookViewId="0">
      <selection activeCell="E33" sqref="E33:F35"/>
    </sheetView>
  </sheetViews>
  <sheetFormatPr defaultRowHeight="15"/>
  <cols>
    <col min="2" max="2" width="59.28515625" bestFit="1" customWidth="1"/>
    <col min="5" max="5" width="20.28515625" bestFit="1" customWidth="1"/>
  </cols>
  <sheetData>
    <row r="2" spans="1:2">
      <c r="A2">
        <v>1</v>
      </c>
      <c r="B2" s="27" t="s">
        <v>169</v>
      </c>
    </row>
    <row r="3" spans="1:2">
      <c r="A3">
        <v>2</v>
      </c>
      <c r="B3" s="27" t="s">
        <v>107</v>
      </c>
    </row>
    <row r="4" spans="1:2">
      <c r="A4">
        <v>3</v>
      </c>
      <c r="B4" s="27" t="s">
        <v>128</v>
      </c>
    </row>
    <row r="5" spans="1:2" ht="15" customHeight="1">
      <c r="A5">
        <v>4</v>
      </c>
      <c r="B5" s="27" t="s">
        <v>5</v>
      </c>
    </row>
    <row r="6" spans="1:2">
      <c r="A6">
        <v>5</v>
      </c>
      <c r="B6" s="27" t="s">
        <v>110</v>
      </c>
    </row>
    <row r="7" spans="1:2">
      <c r="A7">
        <v>6</v>
      </c>
      <c r="B7" s="27" t="s">
        <v>81</v>
      </c>
    </row>
    <row r="8" spans="1:2">
      <c r="A8">
        <v>7</v>
      </c>
      <c r="B8" s="27" t="s">
        <v>173</v>
      </c>
    </row>
    <row r="9" spans="1:2" ht="30">
      <c r="A9">
        <v>8</v>
      </c>
      <c r="B9" s="29" t="s">
        <v>115</v>
      </c>
    </row>
    <row r="10" spans="1:2">
      <c r="A10">
        <v>9</v>
      </c>
      <c r="B10" s="27" t="s">
        <v>171</v>
      </c>
    </row>
    <row r="11" spans="1:2">
      <c r="A11">
        <v>10</v>
      </c>
      <c r="B11" s="29" t="s">
        <v>170</v>
      </c>
    </row>
    <row r="12" spans="1:2">
      <c r="A12">
        <v>11</v>
      </c>
      <c r="B12" s="27" t="s">
        <v>93</v>
      </c>
    </row>
    <row r="13" spans="1:2">
      <c r="A13">
        <v>12</v>
      </c>
      <c r="B13" s="30" t="s">
        <v>17</v>
      </c>
    </row>
    <row r="14" spans="1:2">
      <c r="A14">
        <v>13</v>
      </c>
      <c r="B14" s="27" t="s">
        <v>102</v>
      </c>
    </row>
    <row r="15" spans="1:2">
      <c r="A15">
        <v>14</v>
      </c>
      <c r="B15" s="27" t="s">
        <v>4</v>
      </c>
    </row>
    <row r="16" spans="1:2">
      <c r="A16">
        <v>15</v>
      </c>
      <c r="B16" s="27" t="s">
        <v>103</v>
      </c>
    </row>
    <row r="17" spans="1:2">
      <c r="A17">
        <v>16</v>
      </c>
      <c r="B17" s="27" t="s">
        <v>122</v>
      </c>
    </row>
    <row r="18" spans="1:2">
      <c r="A18">
        <v>17</v>
      </c>
      <c r="B18" s="27" t="s">
        <v>10</v>
      </c>
    </row>
    <row r="19" spans="1:2">
      <c r="A19">
        <v>18</v>
      </c>
      <c r="B19" s="27" t="s">
        <v>174</v>
      </c>
    </row>
    <row r="20" spans="1:2" ht="30">
      <c r="A20">
        <v>19</v>
      </c>
      <c r="B20" s="29" t="s">
        <v>137</v>
      </c>
    </row>
    <row r="21" spans="1:2">
      <c r="A21">
        <v>20</v>
      </c>
      <c r="B21" s="27" t="s">
        <v>94</v>
      </c>
    </row>
    <row r="22" spans="1:2">
      <c r="A22">
        <v>21</v>
      </c>
      <c r="B22" s="27" t="s">
        <v>83</v>
      </c>
    </row>
    <row r="23" spans="1:2">
      <c r="A23">
        <v>22</v>
      </c>
      <c r="B23" s="35" t="s">
        <v>139</v>
      </c>
    </row>
    <row r="24" spans="1:2">
      <c r="A24">
        <v>23</v>
      </c>
      <c r="B24" s="27" t="s">
        <v>123</v>
      </c>
    </row>
    <row r="25" spans="1:2">
      <c r="A25">
        <v>24</v>
      </c>
      <c r="B25" s="27" t="s">
        <v>6</v>
      </c>
    </row>
    <row r="26" spans="1:2">
      <c r="A26">
        <v>25</v>
      </c>
      <c r="B26" s="27" t="s">
        <v>90</v>
      </c>
    </row>
    <row r="27" spans="1:2">
      <c r="A27">
        <v>26</v>
      </c>
      <c r="B27" s="27" t="s">
        <v>125</v>
      </c>
    </row>
    <row r="28" spans="1:2">
      <c r="A28">
        <v>27</v>
      </c>
      <c r="B28" s="27" t="s">
        <v>89</v>
      </c>
    </row>
    <row r="29" spans="1:2">
      <c r="A29">
        <v>28</v>
      </c>
      <c r="B29" s="27" t="s">
        <v>126</v>
      </c>
    </row>
    <row r="30" spans="1:2">
      <c r="A30">
        <v>29</v>
      </c>
      <c r="B30" s="27" t="s">
        <v>7</v>
      </c>
    </row>
    <row r="31" spans="1:2">
      <c r="A31">
        <v>30</v>
      </c>
      <c r="B31" s="27" t="s">
        <v>91</v>
      </c>
    </row>
    <row r="32" spans="1:2">
      <c r="A32">
        <v>31</v>
      </c>
      <c r="B32" s="34" t="s">
        <v>175</v>
      </c>
    </row>
    <row r="33" spans="1:6">
      <c r="A33">
        <v>32</v>
      </c>
      <c r="B33" s="27" t="s">
        <v>130</v>
      </c>
      <c r="E33" s="70"/>
      <c r="F33" s="70"/>
    </row>
    <row r="34" spans="1:6">
      <c r="A34">
        <v>33</v>
      </c>
      <c r="B34" s="30" t="s">
        <v>132</v>
      </c>
      <c r="E34" s="70"/>
      <c r="F34" s="70"/>
    </row>
    <row r="35" spans="1:6">
      <c r="A35">
        <v>34</v>
      </c>
      <c r="B35" s="30" t="s">
        <v>168</v>
      </c>
      <c r="E35" s="70"/>
      <c r="F35" s="70"/>
    </row>
    <row r="36" spans="1:6">
      <c r="A36">
        <v>35</v>
      </c>
      <c r="B36" s="27" t="s">
        <v>133</v>
      </c>
    </row>
    <row r="37" spans="1:6">
      <c r="A37">
        <v>36</v>
      </c>
      <c r="B37" s="27" t="s">
        <v>166</v>
      </c>
    </row>
    <row r="38" spans="1:6">
      <c r="A38">
        <v>37</v>
      </c>
      <c r="B38" s="27" t="s">
        <v>9</v>
      </c>
    </row>
  </sheetData>
  <sortState ref="A2:B38">
    <sortCondition ref="B2:B3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A9" sqref="A9:B10"/>
    </sheetView>
  </sheetViews>
  <sheetFormatPr defaultRowHeight="15"/>
  <cols>
    <col min="1" max="1" width="25.7109375" bestFit="1" customWidth="1"/>
    <col min="2" max="2" width="19.7109375" customWidth="1"/>
    <col min="3" max="5" width="19.7109375" bestFit="1" customWidth="1"/>
    <col min="6" max="6" width="19.7109375" customWidth="1"/>
    <col min="7" max="7" width="19.7109375" bestFit="1" customWidth="1"/>
    <col min="8" max="8" width="19.7109375" customWidth="1"/>
    <col min="9" max="11" width="19.7109375" bestFit="1" customWidth="1"/>
    <col min="12" max="12" width="11.140625" bestFit="1" customWidth="1"/>
  </cols>
  <sheetData>
    <row r="1" spans="1:12">
      <c r="A1" s="24" t="s">
        <v>13</v>
      </c>
      <c r="B1" s="25" t="s">
        <v>34</v>
      </c>
    </row>
    <row r="3" spans="1:12">
      <c r="A3" s="13" t="s">
        <v>35</v>
      </c>
      <c r="B3" s="13" t="s">
        <v>25</v>
      </c>
      <c r="C3" s="14"/>
      <c r="D3" s="14"/>
      <c r="E3" s="14"/>
      <c r="F3" s="14"/>
      <c r="G3" s="14"/>
      <c r="H3" s="14"/>
      <c r="I3" s="14"/>
      <c r="J3" s="14"/>
      <c r="K3" s="14"/>
      <c r="L3" s="15"/>
    </row>
    <row r="4" spans="1:12">
      <c r="A4" s="16"/>
      <c r="B4" s="17" t="s">
        <v>12</v>
      </c>
      <c r="C4" s="18" t="s">
        <v>15</v>
      </c>
      <c r="D4" s="18" t="s">
        <v>14</v>
      </c>
      <c r="E4" s="18" t="s">
        <v>28</v>
      </c>
      <c r="F4" s="18" t="s">
        <v>30</v>
      </c>
      <c r="G4" s="18" t="s">
        <v>26</v>
      </c>
      <c r="H4" s="18" t="s">
        <v>27</v>
      </c>
      <c r="I4" s="18" t="s">
        <v>31</v>
      </c>
      <c r="J4" s="18" t="s">
        <v>11</v>
      </c>
      <c r="K4" s="18" t="s">
        <v>32</v>
      </c>
      <c r="L4" s="19" t="s">
        <v>33</v>
      </c>
    </row>
    <row r="5" spans="1:12">
      <c r="A5" s="20" t="s">
        <v>36</v>
      </c>
      <c r="B5" s="21">
        <v>102</v>
      </c>
      <c r="C5" s="22">
        <v>1</v>
      </c>
      <c r="D5" s="22">
        <v>10</v>
      </c>
      <c r="E5" s="22">
        <v>33</v>
      </c>
      <c r="F5" s="22">
        <v>8</v>
      </c>
      <c r="G5" s="22">
        <v>26</v>
      </c>
      <c r="H5" s="22">
        <v>18</v>
      </c>
      <c r="I5" s="22">
        <v>2</v>
      </c>
      <c r="J5" s="22">
        <v>36</v>
      </c>
      <c r="K5" s="22"/>
      <c r="L5" s="23">
        <v>236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15"/>
  <sheetViews>
    <sheetView topLeftCell="A79" workbookViewId="0">
      <selection activeCell="D50" sqref="D50"/>
    </sheetView>
  </sheetViews>
  <sheetFormatPr defaultRowHeight="15"/>
  <cols>
    <col min="1" max="1" width="9.140625" style="42"/>
    <col min="2" max="2" width="74" style="42" bestFit="1" customWidth="1"/>
  </cols>
  <sheetData>
    <row r="3" spans="1:2">
      <c r="B3" s="62" t="s">
        <v>24</v>
      </c>
    </row>
    <row r="4" spans="1:2">
      <c r="A4" s="42">
        <v>1</v>
      </c>
      <c r="B4" s="27" t="s">
        <v>88</v>
      </c>
    </row>
    <row r="5" spans="1:2">
      <c r="A5" s="42">
        <v>2</v>
      </c>
      <c r="B5" s="27" t="s">
        <v>84</v>
      </c>
    </row>
    <row r="6" spans="1:2">
      <c r="A6" s="42">
        <v>3</v>
      </c>
      <c r="B6" s="27" t="s">
        <v>61</v>
      </c>
    </row>
    <row r="7" spans="1:2">
      <c r="A7" s="42">
        <v>4</v>
      </c>
      <c r="B7" s="27" t="s">
        <v>87</v>
      </c>
    </row>
    <row r="8" spans="1:2">
      <c r="A8" s="42">
        <v>5</v>
      </c>
      <c r="B8" s="27" t="s">
        <v>59</v>
      </c>
    </row>
    <row r="9" spans="1:2">
      <c r="A9" s="42">
        <v>6</v>
      </c>
      <c r="B9" s="27" t="s">
        <v>307</v>
      </c>
    </row>
    <row r="10" spans="1:2">
      <c r="A10" s="42">
        <v>7</v>
      </c>
      <c r="B10" s="27" t="s">
        <v>306</v>
      </c>
    </row>
    <row r="11" spans="1:2">
      <c r="A11" s="42">
        <v>8</v>
      </c>
      <c r="B11" s="27" t="s">
        <v>291</v>
      </c>
    </row>
    <row r="12" spans="1:2">
      <c r="A12" s="42">
        <v>9</v>
      </c>
      <c r="B12" s="27" t="s">
        <v>42</v>
      </c>
    </row>
    <row r="13" spans="1:2">
      <c r="A13" s="42">
        <v>10</v>
      </c>
      <c r="B13" s="27" t="s">
        <v>164</v>
      </c>
    </row>
    <row r="14" spans="1:2">
      <c r="A14" s="42">
        <v>11</v>
      </c>
      <c r="B14" s="27" t="s">
        <v>186</v>
      </c>
    </row>
    <row r="15" spans="1:2">
      <c r="A15" s="42">
        <v>12</v>
      </c>
      <c r="B15" s="27" t="s">
        <v>160</v>
      </c>
    </row>
    <row r="16" spans="1:2">
      <c r="A16" s="42">
        <v>13</v>
      </c>
      <c r="B16" s="27" t="s">
        <v>49</v>
      </c>
    </row>
    <row r="17" spans="1:2">
      <c r="A17" s="42">
        <v>14</v>
      </c>
      <c r="B17" s="27" t="s">
        <v>155</v>
      </c>
    </row>
    <row r="18" spans="1:2">
      <c r="A18" s="42">
        <v>15</v>
      </c>
      <c r="B18" s="27" t="s">
        <v>86</v>
      </c>
    </row>
    <row r="19" spans="1:2">
      <c r="A19" s="42">
        <v>16</v>
      </c>
      <c r="B19" s="27" t="s">
        <v>45</v>
      </c>
    </row>
    <row r="20" spans="1:2">
      <c r="A20" s="42">
        <v>17</v>
      </c>
      <c r="B20" s="27" t="s">
        <v>154</v>
      </c>
    </row>
    <row r="21" spans="1:2">
      <c r="A21" s="42">
        <v>18</v>
      </c>
      <c r="B21" s="27" t="s">
        <v>150</v>
      </c>
    </row>
    <row r="22" spans="1:2">
      <c r="A22" s="42">
        <v>19</v>
      </c>
      <c r="B22" s="27" t="s">
        <v>184</v>
      </c>
    </row>
    <row r="23" spans="1:2">
      <c r="A23" s="42">
        <v>20</v>
      </c>
      <c r="B23" s="27" t="s">
        <v>56</v>
      </c>
    </row>
    <row r="24" spans="1:2">
      <c r="A24" s="42">
        <v>21</v>
      </c>
      <c r="B24" s="27" t="s">
        <v>345</v>
      </c>
    </row>
    <row r="25" spans="1:2">
      <c r="A25" s="42">
        <v>22</v>
      </c>
      <c r="B25" s="27" t="s">
        <v>73</v>
      </c>
    </row>
    <row r="26" spans="1:2">
      <c r="A26" s="42">
        <v>23</v>
      </c>
      <c r="B26" s="27" t="s">
        <v>159</v>
      </c>
    </row>
    <row r="27" spans="1:2">
      <c r="A27" s="42">
        <v>24</v>
      </c>
      <c r="B27" s="27" t="s">
        <v>158</v>
      </c>
    </row>
    <row r="28" spans="1:2">
      <c r="A28" s="42">
        <v>25</v>
      </c>
      <c r="B28" s="27" t="s">
        <v>167</v>
      </c>
    </row>
    <row r="29" spans="1:2">
      <c r="A29" s="42">
        <v>26</v>
      </c>
      <c r="B29" s="27" t="s">
        <v>187</v>
      </c>
    </row>
    <row r="30" spans="1:2">
      <c r="A30" s="42">
        <v>27</v>
      </c>
      <c r="B30" s="27" t="s">
        <v>145</v>
      </c>
    </row>
    <row r="31" spans="1:2">
      <c r="A31" s="42">
        <v>28</v>
      </c>
      <c r="B31" s="27" t="s">
        <v>23</v>
      </c>
    </row>
    <row r="32" spans="1:2">
      <c r="A32" s="42">
        <v>29</v>
      </c>
      <c r="B32" s="27" t="s">
        <v>344</v>
      </c>
    </row>
    <row r="33" spans="1:2">
      <c r="A33" s="42">
        <v>30</v>
      </c>
      <c r="B33" s="27" t="s">
        <v>288</v>
      </c>
    </row>
    <row r="34" spans="1:2">
      <c r="A34" s="42">
        <v>31</v>
      </c>
      <c r="B34" s="27" t="s">
        <v>343</v>
      </c>
    </row>
    <row r="35" spans="1:2">
      <c r="A35" s="42">
        <v>32</v>
      </c>
      <c r="B35" s="27" t="s">
        <v>303</v>
      </c>
    </row>
    <row r="36" spans="1:2">
      <c r="A36" s="42">
        <v>33</v>
      </c>
      <c r="B36" s="27" t="s">
        <v>152</v>
      </c>
    </row>
    <row r="37" spans="1:2">
      <c r="A37" s="42">
        <v>34</v>
      </c>
      <c r="B37" s="27" t="s">
        <v>96</v>
      </c>
    </row>
    <row r="38" spans="1:2">
      <c r="A38" s="42">
        <v>35</v>
      </c>
      <c r="B38" s="27" t="s">
        <v>327</v>
      </c>
    </row>
    <row r="39" spans="1:2">
      <c r="A39" s="42">
        <v>36</v>
      </c>
      <c r="B39" s="27" t="s">
        <v>342</v>
      </c>
    </row>
    <row r="40" spans="1:2">
      <c r="A40" s="42">
        <v>37</v>
      </c>
      <c r="B40" s="27" t="s">
        <v>148</v>
      </c>
    </row>
    <row r="41" spans="1:2">
      <c r="A41" s="42">
        <v>38</v>
      </c>
      <c r="B41" s="27" t="s">
        <v>147</v>
      </c>
    </row>
    <row r="42" spans="1:2">
      <c r="A42" s="42">
        <v>39</v>
      </c>
      <c r="B42" s="27" t="s">
        <v>185</v>
      </c>
    </row>
    <row r="43" spans="1:2">
      <c r="A43" s="42">
        <v>40</v>
      </c>
      <c r="B43" s="27" t="s">
        <v>300</v>
      </c>
    </row>
    <row r="44" spans="1:2">
      <c r="A44" s="42">
        <v>41</v>
      </c>
      <c r="B44" s="27" t="s">
        <v>85</v>
      </c>
    </row>
    <row r="45" spans="1:2">
      <c r="A45" s="42">
        <v>42</v>
      </c>
      <c r="B45" s="27" t="s">
        <v>57</v>
      </c>
    </row>
    <row r="46" spans="1:2">
      <c r="A46" s="42">
        <v>43</v>
      </c>
      <c r="B46" s="27" t="s">
        <v>67</v>
      </c>
    </row>
    <row r="47" spans="1:2">
      <c r="A47" s="42">
        <v>44</v>
      </c>
      <c r="B47" s="27" t="s">
        <v>297</v>
      </c>
    </row>
    <row r="48" spans="1:2">
      <c r="A48" s="42">
        <v>45</v>
      </c>
      <c r="B48" s="27" t="s">
        <v>149</v>
      </c>
    </row>
    <row r="49" spans="1:2">
      <c r="A49" s="42">
        <v>46</v>
      </c>
      <c r="B49" s="27" t="s">
        <v>41</v>
      </c>
    </row>
    <row r="50" spans="1:2">
      <c r="A50" s="42">
        <v>47</v>
      </c>
      <c r="B50" s="27" t="s">
        <v>294</v>
      </c>
    </row>
    <row r="51" spans="1:2">
      <c r="A51" s="42">
        <v>48</v>
      </c>
      <c r="B51" s="27" t="s">
        <v>22</v>
      </c>
    </row>
    <row r="52" spans="1:2">
      <c r="A52" s="42">
        <v>49</v>
      </c>
      <c r="B52" s="27" t="s">
        <v>309</v>
      </c>
    </row>
    <row r="53" spans="1:2">
      <c r="A53" s="42">
        <v>50</v>
      </c>
      <c r="B53" s="27" t="s">
        <v>308</v>
      </c>
    </row>
    <row r="54" spans="1:2">
      <c r="A54" s="42">
        <v>51</v>
      </c>
      <c r="B54" s="27" t="s">
        <v>295</v>
      </c>
    </row>
    <row r="55" spans="1:2">
      <c r="A55" s="42">
        <v>52</v>
      </c>
      <c r="B55" s="27" t="s">
        <v>52</v>
      </c>
    </row>
    <row r="56" spans="1:2">
      <c r="A56" s="42">
        <v>53</v>
      </c>
      <c r="B56" s="27" t="s">
        <v>326</v>
      </c>
    </row>
    <row r="57" spans="1:2">
      <c r="A57" s="42">
        <v>54</v>
      </c>
      <c r="B57" s="27" t="s">
        <v>55</v>
      </c>
    </row>
    <row r="58" spans="1:2">
      <c r="A58" s="42">
        <v>55</v>
      </c>
      <c r="B58" s="27" t="s">
        <v>144</v>
      </c>
    </row>
    <row r="59" spans="1:2">
      <c r="A59" s="42">
        <v>56</v>
      </c>
      <c r="B59" s="27" t="s">
        <v>65</v>
      </c>
    </row>
    <row r="60" spans="1:2">
      <c r="A60" s="42">
        <v>57</v>
      </c>
      <c r="B60" s="27" t="s">
        <v>163</v>
      </c>
    </row>
    <row r="61" spans="1:2">
      <c r="A61" s="42">
        <v>58</v>
      </c>
      <c r="B61" s="27" t="s">
        <v>334</v>
      </c>
    </row>
    <row r="62" spans="1:2">
      <c r="A62" s="42">
        <v>59</v>
      </c>
      <c r="B62" s="27" t="s">
        <v>296</v>
      </c>
    </row>
    <row r="63" spans="1:2">
      <c r="A63" s="42">
        <v>60</v>
      </c>
      <c r="B63" s="27" t="s">
        <v>68</v>
      </c>
    </row>
    <row r="64" spans="1:2">
      <c r="A64" s="42">
        <v>61</v>
      </c>
      <c r="B64" s="27" t="s">
        <v>335</v>
      </c>
    </row>
    <row r="65" spans="1:2">
      <c r="A65" s="42">
        <v>62</v>
      </c>
      <c r="B65" s="27" t="s">
        <v>51</v>
      </c>
    </row>
    <row r="66" spans="1:2">
      <c r="A66" s="42">
        <v>63</v>
      </c>
      <c r="B66" s="27" t="s">
        <v>286</v>
      </c>
    </row>
    <row r="67" spans="1:2">
      <c r="A67" s="42">
        <v>64</v>
      </c>
      <c r="B67" s="27" t="s">
        <v>74</v>
      </c>
    </row>
    <row r="68" spans="1:2">
      <c r="A68" s="42">
        <v>65</v>
      </c>
      <c r="B68" s="27" t="s">
        <v>162</v>
      </c>
    </row>
    <row r="69" spans="1:2">
      <c r="A69" s="42">
        <v>66</v>
      </c>
      <c r="B69" s="27" t="s">
        <v>338</v>
      </c>
    </row>
    <row r="70" spans="1:2">
      <c r="A70" s="42">
        <v>67</v>
      </c>
      <c r="B70" s="27" t="s">
        <v>64</v>
      </c>
    </row>
    <row r="71" spans="1:2">
      <c r="A71" s="42">
        <v>68</v>
      </c>
      <c r="B71" s="27" t="s">
        <v>341</v>
      </c>
    </row>
    <row r="72" spans="1:2">
      <c r="A72" s="42">
        <v>69</v>
      </c>
      <c r="B72" s="27" t="s">
        <v>70</v>
      </c>
    </row>
    <row r="73" spans="1:2">
      <c r="A73" s="42">
        <v>70</v>
      </c>
      <c r="B73" s="27" t="s">
        <v>302</v>
      </c>
    </row>
    <row r="74" spans="1:2">
      <c r="A74" s="42">
        <v>71</v>
      </c>
      <c r="B74" s="27" t="s">
        <v>299</v>
      </c>
    </row>
    <row r="75" spans="1:2">
      <c r="A75" s="42">
        <v>72</v>
      </c>
      <c r="B75" s="27" t="s">
        <v>188</v>
      </c>
    </row>
    <row r="76" spans="1:2" s="52" customFormat="1">
      <c r="A76" s="42">
        <v>73</v>
      </c>
      <c r="B76" s="27" t="s">
        <v>298</v>
      </c>
    </row>
    <row r="77" spans="1:2">
      <c r="A77" s="42">
        <v>74</v>
      </c>
      <c r="B77" s="27" t="s">
        <v>95</v>
      </c>
    </row>
    <row r="78" spans="1:2">
      <c r="A78" s="42">
        <v>75</v>
      </c>
      <c r="B78" s="27" t="s">
        <v>48</v>
      </c>
    </row>
    <row r="79" spans="1:2">
      <c r="A79" s="42">
        <v>76</v>
      </c>
      <c r="B79" s="27" t="s">
        <v>156</v>
      </c>
    </row>
    <row r="80" spans="1:2">
      <c r="A80" s="42">
        <v>77</v>
      </c>
      <c r="B80" s="27" t="s">
        <v>289</v>
      </c>
    </row>
    <row r="81" spans="1:2" ht="15" customHeight="1">
      <c r="A81" s="42">
        <v>78</v>
      </c>
      <c r="B81" s="27" t="s">
        <v>21</v>
      </c>
    </row>
    <row r="82" spans="1:2">
      <c r="A82" s="42">
        <v>79</v>
      </c>
      <c r="B82" s="27" t="s">
        <v>141</v>
      </c>
    </row>
    <row r="83" spans="1:2">
      <c r="A83" s="42">
        <v>80</v>
      </c>
      <c r="B83" s="27" t="s">
        <v>58</v>
      </c>
    </row>
    <row r="84" spans="1:2">
      <c r="A84" s="42">
        <v>81</v>
      </c>
      <c r="B84" s="27" t="s">
        <v>92</v>
      </c>
    </row>
    <row r="85" spans="1:2">
      <c r="A85" s="42">
        <v>82</v>
      </c>
      <c r="B85" s="27" t="s">
        <v>71</v>
      </c>
    </row>
    <row r="86" spans="1:2">
      <c r="A86" s="42">
        <v>83</v>
      </c>
      <c r="B86" s="27" t="s">
        <v>72</v>
      </c>
    </row>
    <row r="87" spans="1:2" ht="15" customHeight="1">
      <c r="A87" s="42">
        <v>84</v>
      </c>
      <c r="B87" s="27" t="s">
        <v>339</v>
      </c>
    </row>
    <row r="88" spans="1:2">
      <c r="A88" s="42">
        <v>85</v>
      </c>
      <c r="B88" s="27" t="s">
        <v>142</v>
      </c>
    </row>
    <row r="89" spans="1:2">
      <c r="A89" s="42">
        <v>86</v>
      </c>
      <c r="B89" s="27" t="s">
        <v>290</v>
      </c>
    </row>
    <row r="90" spans="1:2">
      <c r="A90" s="42">
        <v>87</v>
      </c>
      <c r="B90" s="27" t="s">
        <v>157</v>
      </c>
    </row>
    <row r="91" spans="1:2">
      <c r="A91" s="42">
        <v>88</v>
      </c>
      <c r="B91" s="27" t="s">
        <v>60</v>
      </c>
    </row>
    <row r="92" spans="1:2">
      <c r="A92" s="42">
        <v>89</v>
      </c>
      <c r="B92" s="27" t="s">
        <v>44</v>
      </c>
    </row>
    <row r="93" spans="1:2">
      <c r="A93" s="42">
        <v>90</v>
      </c>
      <c r="B93" s="27" t="s">
        <v>287</v>
      </c>
    </row>
    <row r="94" spans="1:2">
      <c r="A94" s="42">
        <v>91</v>
      </c>
      <c r="B94" s="27" t="s">
        <v>47</v>
      </c>
    </row>
    <row r="95" spans="1:2">
      <c r="A95" s="42">
        <v>92</v>
      </c>
      <c r="B95" s="27" t="s">
        <v>143</v>
      </c>
    </row>
    <row r="96" spans="1:2">
      <c r="A96" s="42">
        <v>93</v>
      </c>
      <c r="B96" s="27" t="s">
        <v>66</v>
      </c>
    </row>
    <row r="97" spans="1:2">
      <c r="A97" s="42">
        <v>94</v>
      </c>
      <c r="B97" s="27" t="s">
        <v>305</v>
      </c>
    </row>
    <row r="98" spans="1:2">
      <c r="A98" s="42">
        <v>95</v>
      </c>
      <c r="B98" s="27" t="s">
        <v>62</v>
      </c>
    </row>
    <row r="99" spans="1:2">
      <c r="A99" s="42">
        <v>96</v>
      </c>
      <c r="B99" s="27" t="s">
        <v>153</v>
      </c>
    </row>
    <row r="100" spans="1:2">
      <c r="A100" s="42">
        <v>97</v>
      </c>
      <c r="B100" s="27" t="s">
        <v>76</v>
      </c>
    </row>
    <row r="101" spans="1:2">
      <c r="A101" s="42">
        <v>98</v>
      </c>
      <c r="B101" s="27" t="s">
        <v>146</v>
      </c>
    </row>
    <row r="102" spans="1:2">
      <c r="A102" s="42">
        <v>99</v>
      </c>
      <c r="B102" s="27" t="s">
        <v>75</v>
      </c>
    </row>
    <row r="103" spans="1:2">
      <c r="A103" s="42">
        <v>100</v>
      </c>
      <c r="B103" s="27" t="s">
        <v>333</v>
      </c>
    </row>
    <row r="104" spans="1:2">
      <c r="A104" s="42">
        <v>101</v>
      </c>
      <c r="B104" s="27" t="s">
        <v>340</v>
      </c>
    </row>
    <row r="105" spans="1:2">
      <c r="A105" s="42">
        <v>102</v>
      </c>
      <c r="B105" s="27" t="s">
        <v>304</v>
      </c>
    </row>
    <row r="106" spans="1:2">
      <c r="A106" s="42">
        <v>103</v>
      </c>
      <c r="B106" s="27" t="s">
        <v>151</v>
      </c>
    </row>
    <row r="107" spans="1:2">
      <c r="A107" s="42">
        <v>104</v>
      </c>
      <c r="B107" s="27" t="s">
        <v>336</v>
      </c>
    </row>
    <row r="108" spans="1:2">
      <c r="A108" s="42">
        <v>105</v>
      </c>
      <c r="B108" s="27" t="s">
        <v>337</v>
      </c>
    </row>
    <row r="109" spans="1:2">
      <c r="A109" s="42">
        <v>106</v>
      </c>
      <c r="B109" s="27" t="s">
        <v>197</v>
      </c>
    </row>
    <row r="110" spans="1:2">
      <c r="A110" s="42">
        <v>107</v>
      </c>
      <c r="B110" s="27" t="s">
        <v>50</v>
      </c>
    </row>
    <row r="111" spans="1:2" ht="15" customHeight="1">
      <c r="A111" s="42">
        <v>108</v>
      </c>
      <c r="B111" s="27" t="s">
        <v>161</v>
      </c>
    </row>
    <row r="112" spans="1:2" ht="16.5" customHeight="1"/>
    <row r="113" ht="15" customHeight="1"/>
    <row r="114" ht="15" customHeight="1"/>
    <row r="115" ht="16.5" customHeight="1"/>
    <row r="116" ht="15" customHeight="1"/>
    <row r="206" ht="15" customHeight="1"/>
    <row r="208" ht="15" customHeight="1"/>
    <row r="209" ht="15" customHeight="1"/>
    <row r="210" ht="15" customHeight="1"/>
    <row r="211" ht="15" customHeight="1"/>
    <row r="212" ht="15" customHeight="1"/>
    <row r="249" ht="25.5" customHeight="1"/>
    <row r="279" ht="15" customHeight="1"/>
    <row r="293" ht="15" customHeight="1"/>
    <row r="296" ht="15" customHeight="1"/>
    <row r="309" ht="15" customHeight="1"/>
    <row r="311" ht="15" customHeight="1"/>
    <row r="331" ht="15" customHeight="1"/>
    <row r="339" ht="15" customHeight="1"/>
    <row r="372" ht="15" customHeight="1"/>
    <row r="391" ht="15" customHeight="1"/>
    <row r="409" ht="15" customHeight="1"/>
    <row r="427" ht="15" customHeight="1"/>
    <row r="446" ht="15" customHeight="1"/>
    <row r="466" ht="38.25" customHeight="1"/>
    <row r="497" ht="25.5" customHeight="1"/>
    <row r="540" ht="38.25" customHeight="1"/>
    <row r="544" ht="38.25" customHeight="1"/>
    <row r="622" ht="25.5" customHeight="1"/>
    <row r="623" ht="25.5" customHeight="1"/>
    <row r="656" ht="25.5" customHeight="1"/>
    <row r="668" ht="15" customHeight="1"/>
    <row r="670" ht="15" customHeight="1"/>
    <row r="683" ht="15" customHeight="1"/>
    <row r="695" ht="15" customHeight="1"/>
    <row r="697" ht="15" customHeight="1"/>
    <row r="710" ht="15" customHeight="1"/>
    <row r="766" ht="15" customHeight="1"/>
    <row r="838" ht="15" customHeight="1"/>
    <row r="852" ht="15" customHeight="1"/>
    <row r="855" ht="15" customHeight="1"/>
    <row r="866" ht="15" customHeight="1"/>
    <row r="873" ht="38.25" customHeight="1"/>
    <row r="874" ht="51" customHeight="1"/>
    <row r="894" ht="25.5" customHeight="1"/>
    <row r="900" ht="15" customHeight="1"/>
    <row r="915" spans="2:2">
      <c r="B915" s="42" t="s">
        <v>301</v>
      </c>
    </row>
  </sheetData>
  <sortState ref="B4:B910">
    <sortCondition ref="B4:B910"/>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865"/>
  <sheetViews>
    <sheetView topLeftCell="A63" workbookViewId="0">
      <selection activeCell="I53" sqref="I53"/>
    </sheetView>
  </sheetViews>
  <sheetFormatPr defaultRowHeight="15"/>
  <cols>
    <col min="1" max="1" width="9.140625" style="42"/>
    <col min="2" max="2" width="36.42578125" customWidth="1"/>
    <col min="8" max="8" width="11.140625" customWidth="1"/>
    <col min="9" max="9" width="22.28515625" style="59" customWidth="1"/>
  </cols>
  <sheetData>
    <row r="1" spans="1:18">
      <c r="B1" s="41" t="s">
        <v>325</v>
      </c>
      <c r="I1" s="56" t="s">
        <v>310</v>
      </c>
    </row>
    <row r="2" spans="1:18">
      <c r="B2" s="44"/>
      <c r="C2" s="45" t="s">
        <v>189</v>
      </c>
      <c r="D2" s="45" t="s">
        <v>190</v>
      </c>
      <c r="E2" s="45" t="s">
        <v>191</v>
      </c>
      <c r="F2" s="45" t="s">
        <v>192</v>
      </c>
      <c r="G2" s="45" t="s">
        <v>193</v>
      </c>
      <c r="H2" s="44"/>
      <c r="I2" s="57"/>
      <c r="J2" s="45" t="s">
        <v>311</v>
      </c>
      <c r="K2" s="45" t="s">
        <v>312</v>
      </c>
      <c r="L2" s="45" t="s">
        <v>313</v>
      </c>
      <c r="M2" s="45" t="s">
        <v>314</v>
      </c>
      <c r="N2" s="45" t="s">
        <v>189</v>
      </c>
      <c r="O2" s="45" t="s">
        <v>190</v>
      </c>
      <c r="P2" s="45" t="s">
        <v>191</v>
      </c>
      <c r="Q2" s="45" t="s">
        <v>192</v>
      </c>
      <c r="R2" s="45" t="s">
        <v>193</v>
      </c>
    </row>
    <row r="3" spans="1:18">
      <c r="B3" s="45" t="s">
        <v>194</v>
      </c>
      <c r="C3" s="44">
        <v>2856950</v>
      </c>
      <c r="D3" s="44">
        <v>2834530</v>
      </c>
      <c r="E3" s="44">
        <v>2802170</v>
      </c>
      <c r="F3" s="44">
        <v>2755158</v>
      </c>
      <c r="G3" s="44">
        <v>2706049</v>
      </c>
      <c r="H3" s="45" t="s">
        <v>198</v>
      </c>
      <c r="I3" s="58" t="s">
        <v>194</v>
      </c>
      <c r="J3" s="44">
        <v>3562045</v>
      </c>
      <c r="K3" s="44">
        <v>3559985.5</v>
      </c>
      <c r="L3" s="44">
        <v>3559519</v>
      </c>
      <c r="M3" s="44">
        <v>3558566</v>
      </c>
      <c r="N3" s="44">
        <v>3556397</v>
      </c>
      <c r="O3" s="44">
        <v>3554108</v>
      </c>
      <c r="P3" s="44">
        <v>3551954</v>
      </c>
      <c r="Q3" s="44">
        <v>3549195.5</v>
      </c>
      <c r="R3" s="44">
        <v>3545123.5</v>
      </c>
    </row>
    <row r="4" spans="1:18">
      <c r="B4" s="45" t="s">
        <v>195</v>
      </c>
      <c r="C4" s="44">
        <v>1371528</v>
      </c>
      <c r="D4" s="44">
        <v>1363262</v>
      </c>
      <c r="E4" s="44">
        <v>1346567</v>
      </c>
      <c r="F4" s="44">
        <v>1319613</v>
      </c>
      <c r="G4" s="44">
        <v>1291242</v>
      </c>
      <c r="H4" s="44"/>
      <c r="I4" s="58" t="s">
        <v>195</v>
      </c>
      <c r="J4" s="44">
        <v>1712783</v>
      </c>
      <c r="K4" s="44">
        <v>1711915.5</v>
      </c>
      <c r="L4" s="44">
        <v>1712035.5</v>
      </c>
      <c r="M4" s="44">
        <v>1711926</v>
      </c>
      <c r="N4" s="44">
        <v>1710875</v>
      </c>
      <c r="O4" s="44">
        <v>1709665</v>
      </c>
      <c r="P4" s="44">
        <v>1708224</v>
      </c>
      <c r="Q4" s="44">
        <v>1706357</v>
      </c>
      <c r="R4" s="44">
        <v>1703891</v>
      </c>
    </row>
    <row r="5" spans="1:18">
      <c r="B5" s="45" t="s">
        <v>196</v>
      </c>
      <c r="C5" s="44">
        <v>1485422</v>
      </c>
      <c r="D5" s="44">
        <v>1471269</v>
      </c>
      <c r="E5" s="44">
        <v>1455603</v>
      </c>
      <c r="F5" s="44">
        <v>1435546</v>
      </c>
      <c r="G5" s="44">
        <v>1414807</v>
      </c>
      <c r="H5" s="44"/>
      <c r="I5" s="58" t="s">
        <v>196</v>
      </c>
      <c r="J5" s="44">
        <v>1849262</v>
      </c>
      <c r="K5" s="44">
        <v>1848070</v>
      </c>
      <c r="L5" s="44">
        <v>1847483.5</v>
      </c>
      <c r="M5" s="44">
        <v>1846640</v>
      </c>
      <c r="N5" s="44">
        <v>1845522</v>
      </c>
      <c r="O5" s="44">
        <v>1844443</v>
      </c>
      <c r="P5" s="44">
        <v>1843730</v>
      </c>
      <c r="Q5" s="44">
        <v>1842838.5</v>
      </c>
      <c r="R5" s="44">
        <v>1841232.5</v>
      </c>
    </row>
    <row r="6" spans="1:18" s="42" customFormat="1">
      <c r="B6" s="45"/>
      <c r="C6" s="44"/>
      <c r="D6" s="44"/>
      <c r="E6" s="44"/>
      <c r="F6" s="44"/>
      <c r="G6" s="44"/>
      <c r="H6" s="45" t="s">
        <v>292</v>
      </c>
      <c r="I6" s="58" t="s">
        <v>194</v>
      </c>
      <c r="J6" s="44">
        <v>1479196</v>
      </c>
      <c r="K6" s="44">
        <v>1483731</v>
      </c>
      <c r="L6" s="44">
        <v>1488965.5</v>
      </c>
      <c r="M6" s="44">
        <v>1497581</v>
      </c>
      <c r="N6" s="44">
        <v>1505131</v>
      </c>
      <c r="O6" s="44">
        <v>1509158</v>
      </c>
      <c r="P6" s="44">
        <v>1513932</v>
      </c>
      <c r="Q6" s="44">
        <v>1519353.5</v>
      </c>
      <c r="R6" s="44">
        <v>1524688.5</v>
      </c>
    </row>
    <row r="7" spans="1:18" s="42" customFormat="1">
      <c r="B7" s="45"/>
      <c r="C7" s="44"/>
      <c r="D7" s="44"/>
      <c r="E7" s="44"/>
      <c r="F7" s="44"/>
      <c r="G7" s="44"/>
      <c r="H7" s="44"/>
      <c r="I7" s="58" t="s">
        <v>195</v>
      </c>
      <c r="J7" s="44">
        <v>695603</v>
      </c>
      <c r="K7" s="44">
        <v>697491.5</v>
      </c>
      <c r="L7" s="44">
        <v>699879.5</v>
      </c>
      <c r="M7" s="44">
        <v>704016</v>
      </c>
      <c r="N7" s="44">
        <v>707280</v>
      </c>
      <c r="O7" s="44">
        <v>708607</v>
      </c>
      <c r="P7" s="44">
        <v>710179</v>
      </c>
      <c r="Q7" s="44">
        <v>711954</v>
      </c>
      <c r="R7" s="44">
        <v>713669</v>
      </c>
    </row>
    <row r="8" spans="1:18" s="42" customFormat="1">
      <c r="B8" s="45"/>
      <c r="C8" s="44"/>
      <c r="D8" s="44"/>
      <c r="E8" s="44"/>
      <c r="F8" s="44"/>
      <c r="G8" s="44"/>
      <c r="H8" s="44"/>
      <c r="I8" s="58" t="s">
        <v>196</v>
      </c>
      <c r="J8" s="44">
        <v>783593</v>
      </c>
      <c r="K8" s="44">
        <v>786239.5</v>
      </c>
      <c r="L8" s="44">
        <v>789086</v>
      </c>
      <c r="M8" s="44">
        <v>793565</v>
      </c>
      <c r="N8" s="44">
        <v>797851</v>
      </c>
      <c r="O8" s="44">
        <v>800551</v>
      </c>
      <c r="P8" s="44">
        <v>803753</v>
      </c>
      <c r="Q8" s="44">
        <v>807399.5</v>
      </c>
      <c r="R8" s="44">
        <v>811019.5</v>
      </c>
    </row>
    <row r="9" spans="1:18" s="42" customFormat="1">
      <c r="B9" s="45"/>
      <c r="C9" s="44"/>
      <c r="D9" s="44"/>
      <c r="E9" s="44"/>
      <c r="F9" s="44"/>
      <c r="G9" s="44"/>
      <c r="H9" s="45" t="s">
        <v>293</v>
      </c>
      <c r="I9" s="58" t="s">
        <v>194</v>
      </c>
      <c r="J9" s="44">
        <v>2082849</v>
      </c>
      <c r="K9" s="44">
        <v>2076254.5</v>
      </c>
      <c r="L9" s="44">
        <v>2070553.5</v>
      </c>
      <c r="M9" s="44">
        <v>2060985</v>
      </c>
      <c r="N9" s="44">
        <v>2051266</v>
      </c>
      <c r="O9" s="44">
        <v>2044950</v>
      </c>
      <c r="P9" s="44">
        <v>2038022</v>
      </c>
      <c r="Q9" s="44">
        <v>2029842</v>
      </c>
      <c r="R9" s="44">
        <v>2020435</v>
      </c>
    </row>
    <row r="10" spans="1:18" s="42" customFormat="1">
      <c r="B10" s="45"/>
      <c r="C10" s="44"/>
      <c r="D10" s="44"/>
      <c r="E10" s="44"/>
      <c r="F10" s="44"/>
      <c r="G10" s="44"/>
      <c r="H10" s="44"/>
      <c r="I10" s="58" t="s">
        <v>195</v>
      </c>
      <c r="J10" s="44">
        <v>1017180</v>
      </c>
      <c r="K10" s="44">
        <v>1014424</v>
      </c>
      <c r="L10" s="44">
        <v>1012156</v>
      </c>
      <c r="M10" s="44">
        <v>1007910</v>
      </c>
      <c r="N10" s="44">
        <v>1003596</v>
      </c>
      <c r="O10" s="44">
        <v>1001058</v>
      </c>
      <c r="P10" s="44">
        <v>998045</v>
      </c>
      <c r="Q10" s="44">
        <v>994403</v>
      </c>
      <c r="R10" s="44">
        <v>990222</v>
      </c>
    </row>
    <row r="11" spans="1:18">
      <c r="H11" s="44"/>
      <c r="I11" s="58" t="s">
        <v>196</v>
      </c>
      <c r="J11" s="44">
        <v>1065669</v>
      </c>
      <c r="K11" s="44">
        <v>1061830.5</v>
      </c>
      <c r="L11" s="44">
        <v>1058397.5</v>
      </c>
      <c r="M11" s="44">
        <v>1053075</v>
      </c>
      <c r="N11" s="44">
        <v>1047671</v>
      </c>
      <c r="O11" s="44">
        <v>1043892</v>
      </c>
      <c r="P11" s="44">
        <v>1039977</v>
      </c>
      <c r="Q11" s="44">
        <v>1035439</v>
      </c>
      <c r="R11" s="44">
        <v>1030213</v>
      </c>
    </row>
    <row r="12" spans="1:18" s="44" customFormat="1">
      <c r="I12" s="57"/>
    </row>
    <row r="13" spans="1:18" s="44" customFormat="1" ht="30">
      <c r="A13" s="54"/>
      <c r="B13" s="54"/>
      <c r="C13" s="55" t="s">
        <v>194</v>
      </c>
      <c r="D13" s="55" t="s">
        <v>195</v>
      </c>
      <c r="E13" s="55" t="s">
        <v>196</v>
      </c>
      <c r="I13" s="57"/>
      <c r="J13" s="45" t="s">
        <v>198</v>
      </c>
      <c r="M13" s="45" t="s">
        <v>292</v>
      </c>
      <c r="P13" s="45" t="s">
        <v>293</v>
      </c>
    </row>
    <row r="14" spans="1:18" s="44" customFormat="1">
      <c r="A14" s="45" t="s">
        <v>189</v>
      </c>
      <c r="B14" s="55" t="s">
        <v>329</v>
      </c>
      <c r="C14" s="44">
        <v>2856950</v>
      </c>
      <c r="D14" s="44">
        <v>1371528</v>
      </c>
      <c r="E14" s="44">
        <v>1485422</v>
      </c>
      <c r="I14" s="57"/>
      <c r="J14" s="45" t="s">
        <v>194</v>
      </c>
      <c r="K14" s="45" t="s">
        <v>195</v>
      </c>
      <c r="L14" s="45" t="s">
        <v>196</v>
      </c>
      <c r="M14" s="45" t="s">
        <v>194</v>
      </c>
      <c r="N14" s="45" t="s">
        <v>195</v>
      </c>
      <c r="O14" s="45" t="s">
        <v>196</v>
      </c>
      <c r="P14" s="45" t="s">
        <v>194</v>
      </c>
      <c r="Q14" s="45" t="s">
        <v>195</v>
      </c>
      <c r="R14" s="45" t="s">
        <v>196</v>
      </c>
    </row>
    <row r="15" spans="1:18" s="44" customFormat="1">
      <c r="B15" s="55" t="s">
        <v>330</v>
      </c>
      <c r="C15" s="44">
        <v>544844</v>
      </c>
      <c r="D15" s="44">
        <v>280148</v>
      </c>
      <c r="E15" s="44">
        <v>264696</v>
      </c>
      <c r="H15" s="45" t="s">
        <v>311</v>
      </c>
      <c r="I15" s="58" t="s">
        <v>329</v>
      </c>
      <c r="J15" s="44">
        <v>3562045</v>
      </c>
      <c r="K15" s="44">
        <v>1712783</v>
      </c>
      <c r="L15" s="44">
        <v>1849262</v>
      </c>
      <c r="M15" s="44">
        <v>1479196</v>
      </c>
      <c r="N15" s="44">
        <v>695603</v>
      </c>
      <c r="O15" s="44">
        <v>783593</v>
      </c>
      <c r="P15" s="44">
        <v>2082849</v>
      </c>
      <c r="Q15" s="44">
        <v>1017180</v>
      </c>
      <c r="R15" s="44">
        <v>1065669</v>
      </c>
    </row>
    <row r="16" spans="1:18" s="44" customFormat="1">
      <c r="B16" s="55" t="s">
        <v>331</v>
      </c>
      <c r="C16" s="44">
        <v>1771026</v>
      </c>
      <c r="D16" s="44">
        <v>922316</v>
      </c>
      <c r="E16" s="44">
        <v>848711</v>
      </c>
      <c r="I16" s="58" t="s">
        <v>330</v>
      </c>
      <c r="J16" s="44">
        <v>642057</v>
      </c>
      <c r="K16" s="44">
        <v>329706</v>
      </c>
      <c r="L16" s="44">
        <v>312351</v>
      </c>
      <c r="M16" s="44">
        <v>225752</v>
      </c>
      <c r="N16" s="44">
        <v>116905</v>
      </c>
      <c r="O16" s="44">
        <v>108847</v>
      </c>
      <c r="P16" s="44">
        <v>416305</v>
      </c>
      <c r="Q16" s="44">
        <v>212801</v>
      </c>
      <c r="R16" s="44">
        <v>203504</v>
      </c>
    </row>
    <row r="17" spans="1:31" s="44" customFormat="1">
      <c r="B17" s="55" t="s">
        <v>332</v>
      </c>
      <c r="C17" s="44">
        <v>541080</v>
      </c>
      <c r="D17" s="44">
        <v>169065</v>
      </c>
      <c r="E17" s="44">
        <v>372015</v>
      </c>
      <c r="I17" s="58" t="s">
        <v>331</v>
      </c>
      <c r="J17" s="44">
        <v>2372978</v>
      </c>
      <c r="K17" s="44">
        <v>1216491</v>
      </c>
      <c r="L17" s="44">
        <v>1156487</v>
      </c>
      <c r="M17" s="44">
        <v>1042808</v>
      </c>
      <c r="N17" s="44">
        <v>516237</v>
      </c>
      <c r="O17" s="44">
        <v>526571</v>
      </c>
      <c r="P17" s="44">
        <v>1330170</v>
      </c>
      <c r="Q17" s="44">
        <v>700254</v>
      </c>
      <c r="R17" s="44">
        <v>626616</v>
      </c>
    </row>
    <row r="18" spans="1:31" s="44" customFormat="1">
      <c r="A18" s="45" t="s">
        <v>190</v>
      </c>
      <c r="B18" s="55" t="s">
        <v>329</v>
      </c>
      <c r="C18" s="44">
        <v>2834530</v>
      </c>
      <c r="D18" s="44">
        <v>1363262</v>
      </c>
      <c r="E18" s="44">
        <v>1471269</v>
      </c>
      <c r="I18" s="58" t="s">
        <v>332</v>
      </c>
      <c r="J18" s="44">
        <v>547010</v>
      </c>
      <c r="K18" s="44">
        <v>166586</v>
      </c>
      <c r="L18" s="44">
        <v>380424</v>
      </c>
      <c r="M18" s="44">
        <v>210636</v>
      </c>
      <c r="N18" s="44">
        <v>62461</v>
      </c>
      <c r="O18" s="44">
        <v>148175</v>
      </c>
      <c r="P18" s="44">
        <v>336374</v>
      </c>
      <c r="Q18" s="44">
        <v>104125</v>
      </c>
      <c r="R18" s="44">
        <v>232249</v>
      </c>
      <c r="AE18"/>
    </row>
    <row r="19" spans="1:31" s="44" customFormat="1">
      <c r="B19" s="55" t="s">
        <v>330</v>
      </c>
      <c r="C19" s="44">
        <v>542534</v>
      </c>
      <c r="D19" s="44">
        <v>278976</v>
      </c>
      <c r="E19" s="44">
        <v>263558</v>
      </c>
      <c r="H19" s="45" t="s">
        <v>312</v>
      </c>
      <c r="I19" s="58" t="s">
        <v>329</v>
      </c>
      <c r="J19" s="44">
        <v>3559985.5</v>
      </c>
      <c r="K19" s="44">
        <v>1711915.5</v>
      </c>
      <c r="L19" s="44">
        <v>1848070</v>
      </c>
      <c r="M19" s="44">
        <v>1483731</v>
      </c>
      <c r="N19" s="44">
        <v>697491.5</v>
      </c>
      <c r="O19" s="44">
        <v>786239.5</v>
      </c>
      <c r="P19" s="44">
        <v>2076254.5</v>
      </c>
      <c r="Q19" s="44">
        <v>1014424</v>
      </c>
      <c r="R19" s="44">
        <v>1061830.5</v>
      </c>
      <c r="AE19"/>
    </row>
    <row r="20" spans="1:31" s="44" customFormat="1">
      <c r="B20" s="55" t="s">
        <v>331</v>
      </c>
      <c r="C20" s="44">
        <v>1740555</v>
      </c>
      <c r="D20" s="44">
        <v>911437</v>
      </c>
      <c r="E20" s="44">
        <v>829119</v>
      </c>
      <c r="I20" s="58" t="s">
        <v>330</v>
      </c>
      <c r="J20" s="44">
        <v>629535</v>
      </c>
      <c r="K20" s="44">
        <v>323643</v>
      </c>
      <c r="L20" s="44">
        <v>305892</v>
      </c>
      <c r="M20" s="44">
        <v>222805.5</v>
      </c>
      <c r="N20" s="44">
        <v>115634.5</v>
      </c>
      <c r="O20" s="44">
        <v>107171</v>
      </c>
      <c r="P20" s="44">
        <v>406729.5</v>
      </c>
      <c r="Q20" s="44">
        <v>208008.5</v>
      </c>
      <c r="R20" s="44">
        <v>198721</v>
      </c>
      <c r="AE20"/>
    </row>
    <row r="21" spans="1:31" s="44" customFormat="1">
      <c r="B21" s="55" t="s">
        <v>332</v>
      </c>
      <c r="C21" s="44">
        <v>551442</v>
      </c>
      <c r="D21" s="44">
        <v>172850</v>
      </c>
      <c r="E21" s="44">
        <v>378592</v>
      </c>
      <c r="I21" s="58" t="s">
        <v>331</v>
      </c>
      <c r="J21" s="44">
        <v>2372166</v>
      </c>
      <c r="K21" s="44">
        <v>1219160</v>
      </c>
      <c r="L21" s="44">
        <v>1153006</v>
      </c>
      <c r="M21" s="44">
        <v>1040778.5</v>
      </c>
      <c r="N21" s="44">
        <v>516646</v>
      </c>
      <c r="O21" s="44">
        <v>524132.5</v>
      </c>
      <c r="P21" s="44">
        <v>1331387.5</v>
      </c>
      <c r="Q21" s="44">
        <v>702514</v>
      </c>
      <c r="R21" s="44">
        <v>628873.5</v>
      </c>
      <c r="AE21"/>
    </row>
    <row r="22" spans="1:31" s="44" customFormat="1">
      <c r="A22" s="45" t="s">
        <v>191</v>
      </c>
      <c r="B22" s="55" t="s">
        <v>329</v>
      </c>
      <c r="C22" s="44">
        <v>2802170</v>
      </c>
      <c r="D22" s="44">
        <v>1346567</v>
      </c>
      <c r="E22" s="44">
        <v>1455603</v>
      </c>
      <c r="I22" s="58" t="s">
        <v>332</v>
      </c>
      <c r="J22" s="44">
        <v>558284.5</v>
      </c>
      <c r="K22" s="44">
        <v>169112.5</v>
      </c>
      <c r="L22" s="44">
        <v>389172</v>
      </c>
      <c r="M22" s="44">
        <v>220147</v>
      </c>
      <c r="N22" s="44">
        <v>65211</v>
      </c>
      <c r="O22" s="44">
        <v>154936</v>
      </c>
      <c r="P22" s="44">
        <v>338137.5</v>
      </c>
      <c r="Q22" s="44">
        <v>103901.5</v>
      </c>
      <c r="R22" s="44">
        <v>234236</v>
      </c>
      <c r="AE22"/>
    </row>
    <row r="23" spans="1:31" s="44" customFormat="1">
      <c r="B23" s="55" t="s">
        <v>330</v>
      </c>
      <c r="C23" s="44">
        <v>542050</v>
      </c>
      <c r="D23" s="44">
        <v>278701</v>
      </c>
      <c r="E23" s="44">
        <v>263349</v>
      </c>
      <c r="H23" s="45" t="s">
        <v>313</v>
      </c>
      <c r="I23" s="58" t="s">
        <v>329</v>
      </c>
      <c r="J23" s="44">
        <v>3559519</v>
      </c>
      <c r="K23" s="44">
        <v>1712035.5</v>
      </c>
      <c r="L23" s="44">
        <v>1847483.5</v>
      </c>
      <c r="M23" s="44">
        <v>1488965.5</v>
      </c>
      <c r="N23" s="44">
        <v>699879.5</v>
      </c>
      <c r="O23" s="44">
        <v>789086</v>
      </c>
      <c r="P23" s="44">
        <v>2070553.5</v>
      </c>
      <c r="Q23" s="44">
        <v>1012156</v>
      </c>
      <c r="R23" s="44">
        <v>1058397.5</v>
      </c>
    </row>
    <row r="24" spans="1:31" s="44" customFormat="1">
      <c r="B24" s="55" t="s">
        <v>331</v>
      </c>
      <c r="C24" s="44">
        <v>1697616</v>
      </c>
      <c r="D24" s="44">
        <v>891105</v>
      </c>
      <c r="E24" s="44">
        <v>806511</v>
      </c>
      <c r="I24" s="58" t="s">
        <v>330</v>
      </c>
      <c r="J24" s="44">
        <v>619960</v>
      </c>
      <c r="K24" s="44">
        <v>318949</v>
      </c>
      <c r="L24" s="44">
        <v>301011</v>
      </c>
      <c r="M24" s="44">
        <v>220962</v>
      </c>
      <c r="N24" s="44">
        <v>114738</v>
      </c>
      <c r="O24" s="44">
        <v>106224</v>
      </c>
      <c r="P24" s="44">
        <v>398998</v>
      </c>
      <c r="Q24" s="44">
        <v>204211</v>
      </c>
      <c r="R24" s="44">
        <v>194787</v>
      </c>
    </row>
    <row r="25" spans="1:31" s="44" customFormat="1">
      <c r="B25" s="55" t="s">
        <v>332</v>
      </c>
      <c r="C25" s="44">
        <v>562505</v>
      </c>
      <c r="D25" s="44">
        <v>176762</v>
      </c>
      <c r="E25" s="44">
        <v>385743</v>
      </c>
      <c r="I25" s="58" t="s">
        <v>331</v>
      </c>
      <c r="J25" s="44">
        <v>2365746.5</v>
      </c>
      <c r="K25" s="44">
        <v>1218513</v>
      </c>
      <c r="L25" s="44">
        <v>1147233.5</v>
      </c>
      <c r="M25" s="44">
        <v>1037150</v>
      </c>
      <c r="N25" s="44">
        <v>516362.5</v>
      </c>
      <c r="O25" s="44">
        <v>520787.5</v>
      </c>
      <c r="P25" s="44">
        <v>1328596.5</v>
      </c>
      <c r="Q25" s="44">
        <v>702150.5</v>
      </c>
      <c r="R25" s="44">
        <v>626446</v>
      </c>
    </row>
    <row r="26" spans="1:31" s="44" customFormat="1">
      <c r="A26" s="45" t="s">
        <v>192</v>
      </c>
      <c r="B26" s="55" t="s">
        <v>329</v>
      </c>
      <c r="C26" s="44">
        <v>2755158</v>
      </c>
      <c r="D26" s="44">
        <v>1319613</v>
      </c>
      <c r="E26" s="44">
        <v>1435546</v>
      </c>
      <c r="I26" s="58" t="s">
        <v>332</v>
      </c>
      <c r="J26" s="44">
        <v>573812.5</v>
      </c>
      <c r="K26" s="44">
        <v>174573.5</v>
      </c>
      <c r="L26" s="44">
        <v>399239</v>
      </c>
      <c r="M26" s="44">
        <v>230853.5</v>
      </c>
      <c r="N26" s="44">
        <v>68779</v>
      </c>
      <c r="O26" s="44">
        <v>162074.5</v>
      </c>
      <c r="P26" s="44">
        <v>342959</v>
      </c>
      <c r="Q26" s="44">
        <v>105794.5</v>
      </c>
      <c r="R26" s="44">
        <v>237164.5</v>
      </c>
    </row>
    <row r="27" spans="1:31" s="44" customFormat="1">
      <c r="B27" s="55" t="s">
        <v>330</v>
      </c>
      <c r="C27" s="44">
        <v>540303</v>
      </c>
      <c r="D27" s="44">
        <v>277657</v>
      </c>
      <c r="E27" s="44">
        <v>262646</v>
      </c>
      <c r="H27" s="45" t="s">
        <v>314</v>
      </c>
      <c r="I27" s="58" t="s">
        <v>329</v>
      </c>
      <c r="J27" s="44">
        <v>3558566</v>
      </c>
      <c r="K27" s="44">
        <v>1711926</v>
      </c>
      <c r="L27" s="44">
        <v>1846640</v>
      </c>
      <c r="M27" s="44">
        <v>1497581</v>
      </c>
      <c r="N27" s="44">
        <v>704016</v>
      </c>
      <c r="O27" s="44">
        <v>793565</v>
      </c>
      <c r="P27" s="44">
        <v>2060985</v>
      </c>
      <c r="Q27" s="44">
        <v>1007910</v>
      </c>
      <c r="R27" s="44">
        <v>1053075</v>
      </c>
    </row>
    <row r="28" spans="1:31" s="44" customFormat="1">
      <c r="B28" s="55" t="s">
        <v>331</v>
      </c>
      <c r="C28" s="44">
        <v>1640803</v>
      </c>
      <c r="D28" s="44">
        <v>861003</v>
      </c>
      <c r="E28" s="44">
        <v>779800</v>
      </c>
      <c r="I28" s="58" t="s">
        <v>330</v>
      </c>
      <c r="J28" s="44">
        <v>612961</v>
      </c>
      <c r="K28" s="44">
        <v>315557.5</v>
      </c>
      <c r="L28" s="44">
        <v>297403.5</v>
      </c>
      <c r="M28" s="44">
        <v>220422.5</v>
      </c>
      <c r="N28" s="44">
        <v>114455.5</v>
      </c>
      <c r="O28" s="44">
        <v>105967</v>
      </c>
      <c r="P28" s="44">
        <v>392538.5</v>
      </c>
      <c r="Q28" s="44">
        <v>201102</v>
      </c>
      <c r="R28" s="44">
        <v>191437</v>
      </c>
    </row>
    <row r="29" spans="1:31" s="44" customFormat="1">
      <c r="B29" s="55" t="s">
        <v>332</v>
      </c>
      <c r="C29" s="44">
        <v>574053</v>
      </c>
      <c r="D29" s="44">
        <v>180953</v>
      </c>
      <c r="E29" s="44">
        <v>393100</v>
      </c>
      <c r="I29" s="58" t="s">
        <v>331</v>
      </c>
      <c r="J29" s="44">
        <v>2355541.5</v>
      </c>
      <c r="K29" s="44">
        <v>1215485.5</v>
      </c>
      <c r="L29" s="44">
        <v>1140056</v>
      </c>
      <c r="M29" s="44">
        <v>1034739.5</v>
      </c>
      <c r="N29" s="44">
        <v>516704</v>
      </c>
      <c r="O29" s="44">
        <v>518035.5</v>
      </c>
      <c r="P29" s="44">
        <v>1320802</v>
      </c>
      <c r="Q29" s="44">
        <v>698781.5</v>
      </c>
      <c r="R29" s="44">
        <v>622020.5</v>
      </c>
    </row>
    <row r="30" spans="1:31" s="44" customFormat="1">
      <c r="A30" s="45" t="s">
        <v>193</v>
      </c>
      <c r="B30" s="55" t="s">
        <v>329</v>
      </c>
      <c r="C30" s="44">
        <v>2706049</v>
      </c>
      <c r="D30" s="44">
        <v>1291242</v>
      </c>
      <c r="E30" s="44">
        <v>1414807</v>
      </c>
      <c r="I30" s="58" t="s">
        <v>332</v>
      </c>
      <c r="J30" s="44">
        <v>590063</v>
      </c>
      <c r="K30" s="44">
        <v>180883</v>
      </c>
      <c r="L30" s="44">
        <v>409180</v>
      </c>
      <c r="M30" s="44">
        <v>242418.5</v>
      </c>
      <c r="N30" s="44">
        <v>72856</v>
      </c>
      <c r="O30" s="44">
        <v>169562.5</v>
      </c>
      <c r="P30" s="44">
        <v>347644.5</v>
      </c>
      <c r="Q30" s="44">
        <v>108027</v>
      </c>
      <c r="R30" s="44">
        <v>239617.5</v>
      </c>
    </row>
    <row r="31" spans="1:31" s="44" customFormat="1">
      <c r="B31" s="55" t="s">
        <v>330</v>
      </c>
      <c r="C31" s="44">
        <v>536812</v>
      </c>
      <c r="D31" s="44">
        <v>275660</v>
      </c>
      <c r="E31" s="44">
        <v>261151</v>
      </c>
      <c r="H31" s="45" t="s">
        <v>189</v>
      </c>
      <c r="I31" s="58" t="s">
        <v>329</v>
      </c>
      <c r="J31" s="44">
        <v>3556397</v>
      </c>
      <c r="K31" s="44">
        <v>1710875</v>
      </c>
      <c r="L31" s="44">
        <v>1845522</v>
      </c>
      <c r="M31" s="44">
        <v>1505131</v>
      </c>
      <c r="N31" s="44">
        <v>707280</v>
      </c>
      <c r="O31" s="44">
        <v>797851</v>
      </c>
      <c r="P31" s="44">
        <v>2051266</v>
      </c>
      <c r="Q31" s="44">
        <v>1003596</v>
      </c>
      <c r="R31" s="44">
        <v>1047671</v>
      </c>
    </row>
    <row r="32" spans="1:31" s="44" customFormat="1">
      <c r="B32" s="55" t="s">
        <v>331</v>
      </c>
      <c r="C32" s="44">
        <v>1622990</v>
      </c>
      <c r="D32" s="44">
        <v>846696</v>
      </c>
      <c r="E32" s="44">
        <v>776293</v>
      </c>
      <c r="I32" s="58" t="s">
        <v>330</v>
      </c>
      <c r="J32" s="44">
        <v>608523</v>
      </c>
      <c r="K32" s="44">
        <v>313394</v>
      </c>
      <c r="L32" s="44">
        <v>295129</v>
      </c>
      <c r="M32" s="44">
        <v>220457.5</v>
      </c>
      <c r="N32" s="44">
        <v>114431.5</v>
      </c>
      <c r="O32" s="44">
        <v>106026</v>
      </c>
      <c r="P32" s="44">
        <v>388065.5</v>
      </c>
      <c r="Q32" s="44">
        <v>198962.5</v>
      </c>
      <c r="R32" s="44">
        <v>189103</v>
      </c>
    </row>
    <row r="33" spans="2:18" s="44" customFormat="1">
      <c r="B33" s="55" t="s">
        <v>332</v>
      </c>
      <c r="C33" s="44">
        <v>546248</v>
      </c>
      <c r="D33" s="44">
        <v>168885</v>
      </c>
      <c r="E33" s="44">
        <v>377363</v>
      </c>
      <c r="I33" s="58" t="s">
        <v>331</v>
      </c>
      <c r="J33" s="44">
        <v>2340571.5</v>
      </c>
      <c r="K33" s="44">
        <v>1209963</v>
      </c>
      <c r="L33" s="44">
        <v>1130608.5</v>
      </c>
      <c r="M33" s="44">
        <v>1030559.5</v>
      </c>
      <c r="N33" s="44">
        <v>515872.5</v>
      </c>
      <c r="O33" s="44">
        <v>514687</v>
      </c>
      <c r="P33" s="44">
        <v>1310012</v>
      </c>
      <c r="Q33" s="44">
        <v>694090.5</v>
      </c>
      <c r="R33" s="44">
        <v>615921.5</v>
      </c>
    </row>
    <row r="34" spans="2:18" s="44" customFormat="1">
      <c r="I34" s="58" t="s">
        <v>332</v>
      </c>
      <c r="J34" s="44">
        <v>607302</v>
      </c>
      <c r="K34" s="44">
        <v>187518</v>
      </c>
      <c r="L34" s="44">
        <v>419784</v>
      </c>
      <c r="M34" s="44">
        <v>254113.5</v>
      </c>
      <c r="N34" s="44">
        <v>76975.5</v>
      </c>
      <c r="O34" s="44">
        <v>177138</v>
      </c>
      <c r="P34" s="44">
        <v>353188.5</v>
      </c>
      <c r="Q34" s="44">
        <v>110542.5</v>
      </c>
      <c r="R34" s="44">
        <v>242646</v>
      </c>
    </row>
    <row r="35" spans="2:18" s="44" customFormat="1">
      <c r="H35" s="45" t="s">
        <v>190</v>
      </c>
      <c r="I35" s="58" t="s">
        <v>329</v>
      </c>
      <c r="J35" s="44">
        <v>3554108</v>
      </c>
      <c r="K35" s="44">
        <v>1709665</v>
      </c>
      <c r="L35" s="44">
        <v>1844443</v>
      </c>
      <c r="M35" s="44">
        <v>1509158</v>
      </c>
      <c r="N35" s="44">
        <v>708607</v>
      </c>
      <c r="O35" s="44">
        <v>800551</v>
      </c>
      <c r="P35" s="44">
        <v>2044950</v>
      </c>
      <c r="Q35" s="44">
        <v>1001058</v>
      </c>
      <c r="R35" s="44">
        <v>1043892</v>
      </c>
    </row>
    <row r="36" spans="2:18" s="44" customFormat="1">
      <c r="I36" s="58" t="s">
        <v>330</v>
      </c>
      <c r="J36" s="44">
        <v>606340.5</v>
      </c>
      <c r="K36" s="44">
        <v>312366.5</v>
      </c>
      <c r="L36" s="44">
        <v>293974</v>
      </c>
      <c r="M36" s="44">
        <v>220432.5</v>
      </c>
      <c r="N36" s="44">
        <v>114449.5</v>
      </c>
      <c r="O36" s="44">
        <v>105983</v>
      </c>
      <c r="P36" s="44">
        <v>385908</v>
      </c>
      <c r="Q36" s="44">
        <v>197917</v>
      </c>
      <c r="R36" s="44">
        <v>187991</v>
      </c>
    </row>
    <row r="37" spans="2:18" s="44" customFormat="1">
      <c r="I37" s="58" t="s">
        <v>331</v>
      </c>
      <c r="J37" s="44">
        <v>2322950</v>
      </c>
      <c r="K37" s="44">
        <v>1203546</v>
      </c>
      <c r="L37" s="44">
        <v>1119404</v>
      </c>
      <c r="M37" s="44">
        <v>1023496.5</v>
      </c>
      <c r="N37" s="44">
        <v>513390</v>
      </c>
      <c r="O37" s="44">
        <v>510106.5</v>
      </c>
      <c r="P37" s="44">
        <v>1299453.5</v>
      </c>
      <c r="Q37" s="44">
        <v>690156</v>
      </c>
      <c r="R37" s="44">
        <v>609297.5</v>
      </c>
    </row>
    <row r="38" spans="2:18" s="44" customFormat="1">
      <c r="I38" s="58" t="s">
        <v>332</v>
      </c>
      <c r="J38" s="44">
        <v>624817</v>
      </c>
      <c r="K38" s="44">
        <v>193752</v>
      </c>
      <c r="L38" s="44">
        <v>431065</v>
      </c>
      <c r="M38" s="44">
        <v>265229</v>
      </c>
      <c r="N38" s="44">
        <v>80767.5</v>
      </c>
      <c r="O38" s="44">
        <v>184461.5</v>
      </c>
      <c r="P38" s="44">
        <v>359588</v>
      </c>
      <c r="Q38" s="44">
        <v>112984.5</v>
      </c>
      <c r="R38" s="44">
        <v>246603.5</v>
      </c>
    </row>
    <row r="39" spans="2:18" s="44" customFormat="1">
      <c r="H39" s="45" t="s">
        <v>191</v>
      </c>
      <c r="I39" s="58" t="s">
        <v>329</v>
      </c>
      <c r="J39" s="44">
        <v>3551954</v>
      </c>
      <c r="K39" s="44">
        <v>1708224</v>
      </c>
      <c r="L39" s="44">
        <v>1843730</v>
      </c>
      <c r="M39" s="44">
        <v>1513932</v>
      </c>
      <c r="N39" s="44">
        <v>710179</v>
      </c>
      <c r="O39" s="44">
        <v>803753</v>
      </c>
      <c r="P39" s="44">
        <v>2038022</v>
      </c>
      <c r="Q39" s="44">
        <v>998045</v>
      </c>
      <c r="R39" s="44">
        <v>1039977</v>
      </c>
    </row>
    <row r="40" spans="2:18" s="44" customFormat="1">
      <c r="I40" s="58" t="s">
        <v>330</v>
      </c>
      <c r="J40" s="44">
        <v>604881.5</v>
      </c>
      <c r="K40" s="44">
        <v>311699.5</v>
      </c>
      <c r="L40" s="44">
        <v>293182</v>
      </c>
      <c r="M40" s="44">
        <v>220377</v>
      </c>
      <c r="N40" s="44">
        <v>114474.5</v>
      </c>
      <c r="O40" s="44">
        <v>105902.5</v>
      </c>
      <c r="P40" s="44">
        <v>384504.5</v>
      </c>
      <c r="Q40" s="44">
        <v>197225</v>
      </c>
      <c r="R40" s="44">
        <v>187279.5</v>
      </c>
    </row>
    <row r="41" spans="2:18" s="44" customFormat="1">
      <c r="I41" s="58" t="s">
        <v>331</v>
      </c>
      <c r="J41" s="44">
        <v>2302658</v>
      </c>
      <c r="K41" s="44">
        <v>1196036</v>
      </c>
      <c r="L41" s="44">
        <v>1106622</v>
      </c>
      <c r="M41" s="44">
        <v>1016263</v>
      </c>
      <c r="N41" s="44">
        <v>510914.5</v>
      </c>
      <c r="O41" s="44">
        <v>505348.5</v>
      </c>
      <c r="P41" s="44">
        <v>1286395</v>
      </c>
      <c r="Q41" s="44">
        <v>685121.5</v>
      </c>
      <c r="R41" s="44">
        <v>601273.5</v>
      </c>
    </row>
    <row r="42" spans="2:18" s="44" customFormat="1">
      <c r="I42" s="58" t="s">
        <v>332</v>
      </c>
      <c r="J42" s="44">
        <v>644414.5</v>
      </c>
      <c r="K42" s="44">
        <v>200488.5</v>
      </c>
      <c r="L42" s="44">
        <v>443926</v>
      </c>
      <c r="M42" s="44">
        <v>277292</v>
      </c>
      <c r="N42" s="44">
        <v>84790</v>
      </c>
      <c r="O42" s="44">
        <v>192502</v>
      </c>
      <c r="P42" s="44">
        <v>367122.5</v>
      </c>
      <c r="Q42" s="44">
        <v>115698.5</v>
      </c>
      <c r="R42" s="44">
        <v>251424</v>
      </c>
    </row>
    <row r="43" spans="2:18" s="44" customFormat="1">
      <c r="H43" s="45" t="s">
        <v>192</v>
      </c>
      <c r="I43" s="58" t="s">
        <v>329</v>
      </c>
      <c r="J43" s="44">
        <v>3549195.5</v>
      </c>
      <c r="K43" s="44">
        <v>1706357</v>
      </c>
      <c r="L43" s="44">
        <v>1842838.5</v>
      </c>
      <c r="M43" s="44">
        <v>1519353.5</v>
      </c>
      <c r="N43" s="44">
        <v>711954</v>
      </c>
      <c r="O43" s="44">
        <v>807399.5</v>
      </c>
      <c r="P43" s="44">
        <v>2029842</v>
      </c>
      <c r="Q43" s="44">
        <v>994403</v>
      </c>
      <c r="R43" s="44">
        <v>1035439</v>
      </c>
    </row>
    <row r="44" spans="2:18" s="44" customFormat="1">
      <c r="I44" s="58" t="s">
        <v>330</v>
      </c>
      <c r="J44" s="44">
        <v>602423.5</v>
      </c>
      <c r="K44" s="44">
        <v>310437</v>
      </c>
      <c r="L44" s="44">
        <v>291986.5</v>
      </c>
      <c r="M44" s="44">
        <v>219975</v>
      </c>
      <c r="N44" s="44">
        <v>114309</v>
      </c>
      <c r="O44" s="44">
        <v>105666</v>
      </c>
      <c r="P44" s="44">
        <v>382448.5</v>
      </c>
      <c r="Q44" s="44">
        <v>196128</v>
      </c>
      <c r="R44" s="44">
        <v>186320.5</v>
      </c>
    </row>
    <row r="45" spans="2:18" s="44" customFormat="1">
      <c r="I45" s="58" t="s">
        <v>331</v>
      </c>
      <c r="J45" s="44">
        <v>2281562.5</v>
      </c>
      <c r="K45" s="44">
        <v>1188307</v>
      </c>
      <c r="L45" s="44">
        <v>1093255.5</v>
      </c>
      <c r="M45" s="44">
        <v>1009652</v>
      </c>
      <c r="N45" s="44">
        <v>508794.5</v>
      </c>
      <c r="O45" s="44">
        <v>500857.5</v>
      </c>
      <c r="P45" s="44">
        <v>1271910.5</v>
      </c>
      <c r="Q45" s="44">
        <v>679512.5</v>
      </c>
      <c r="R45" s="44">
        <v>592398</v>
      </c>
    </row>
    <row r="46" spans="2:18" s="44" customFormat="1">
      <c r="I46" s="58" t="s">
        <v>332</v>
      </c>
      <c r="J46" s="44">
        <v>665209.5</v>
      </c>
      <c r="K46" s="44">
        <v>207613</v>
      </c>
      <c r="L46" s="44">
        <v>457596.5</v>
      </c>
      <c r="M46" s="44">
        <v>289726.5</v>
      </c>
      <c r="N46" s="44">
        <v>88850.5</v>
      </c>
      <c r="O46" s="44">
        <v>200876</v>
      </c>
      <c r="P46" s="44">
        <v>375483</v>
      </c>
      <c r="Q46" s="44">
        <v>118762.5</v>
      </c>
      <c r="R46" s="44">
        <v>256720.5</v>
      </c>
    </row>
    <row r="47" spans="2:18" s="44" customFormat="1">
      <c r="H47" s="45" t="s">
        <v>193</v>
      </c>
      <c r="I47" s="58" t="s">
        <v>329</v>
      </c>
      <c r="J47" s="44">
        <v>3545123.5</v>
      </c>
      <c r="K47" s="44">
        <v>1703891</v>
      </c>
      <c r="L47" s="44">
        <v>1841232.5</v>
      </c>
      <c r="M47" s="44">
        <v>1524688.5</v>
      </c>
      <c r="N47" s="44">
        <v>713669</v>
      </c>
      <c r="O47" s="44">
        <v>811019.5</v>
      </c>
      <c r="P47" s="44">
        <v>2020435</v>
      </c>
      <c r="Q47" s="44">
        <v>990222</v>
      </c>
      <c r="R47" s="44">
        <v>1030213</v>
      </c>
    </row>
    <row r="48" spans="2:18" s="44" customFormat="1">
      <c r="I48" s="58" t="s">
        <v>330</v>
      </c>
      <c r="J48" s="44">
        <v>598383</v>
      </c>
      <c r="K48" s="44">
        <v>308355</v>
      </c>
      <c r="L48" s="44">
        <v>290028</v>
      </c>
      <c r="M48" s="44">
        <v>218888</v>
      </c>
      <c r="N48" s="44">
        <v>113724.5</v>
      </c>
      <c r="O48" s="44">
        <v>105163.5</v>
      </c>
      <c r="P48" s="44">
        <v>379495</v>
      </c>
      <c r="Q48" s="44">
        <v>194630.5</v>
      </c>
      <c r="R48" s="44">
        <v>184864.5</v>
      </c>
    </row>
    <row r="49" spans="2:19" s="44" customFormat="1">
      <c r="I49" s="58" t="s">
        <v>331</v>
      </c>
      <c r="J49" s="44">
        <v>2309189</v>
      </c>
      <c r="K49" s="44">
        <v>1199868.5</v>
      </c>
      <c r="L49" s="44">
        <v>1109320.5</v>
      </c>
      <c r="M49" s="44">
        <v>1025482.5</v>
      </c>
      <c r="N49" s="44">
        <v>515276</v>
      </c>
      <c r="O49" s="44">
        <v>510206.5</v>
      </c>
      <c r="P49" s="44">
        <v>1283706.5</v>
      </c>
      <c r="Q49" s="44">
        <v>684592.5</v>
      </c>
      <c r="R49" s="44">
        <v>599114</v>
      </c>
    </row>
    <row r="50" spans="2:19" s="44" customFormat="1">
      <c r="I50" s="58" t="s">
        <v>332</v>
      </c>
      <c r="J50" s="44">
        <v>637551.5</v>
      </c>
      <c r="K50" s="44">
        <v>195667.5</v>
      </c>
      <c r="L50" s="44">
        <v>441884</v>
      </c>
      <c r="M50" s="44">
        <v>280318</v>
      </c>
      <c r="N50" s="44">
        <v>84668.5</v>
      </c>
      <c r="O50" s="44">
        <v>195649.5</v>
      </c>
      <c r="P50" s="44">
        <v>357233.5</v>
      </c>
      <c r="Q50" s="44">
        <v>110999</v>
      </c>
      <c r="R50" s="44">
        <v>246234.5</v>
      </c>
    </row>
    <row r="51" spans="2:19">
      <c r="B51" s="47"/>
    </row>
    <row r="52" spans="2:19">
      <c r="C52" s="47" t="s">
        <v>189</v>
      </c>
      <c r="D52" s="47" t="s">
        <v>190</v>
      </c>
      <c r="E52" s="47" t="s">
        <v>191</v>
      </c>
      <c r="F52" s="47" t="s">
        <v>192</v>
      </c>
      <c r="G52" s="47" t="s">
        <v>193</v>
      </c>
      <c r="J52" s="41">
        <v>2010</v>
      </c>
      <c r="K52" s="41">
        <v>2011</v>
      </c>
      <c r="L52" s="41">
        <v>2012</v>
      </c>
      <c r="M52" s="41">
        <v>2013</v>
      </c>
      <c r="N52" s="41">
        <v>2014</v>
      </c>
      <c r="O52" s="41">
        <v>2015</v>
      </c>
      <c r="P52" s="41">
        <v>2016</v>
      </c>
      <c r="Q52" s="41">
        <v>2017</v>
      </c>
      <c r="R52" s="41">
        <v>2018</v>
      </c>
    </row>
    <row r="53" spans="2:19">
      <c r="B53" s="42" t="s">
        <v>323</v>
      </c>
      <c r="C53">
        <f>E68</f>
        <v>112694</v>
      </c>
      <c r="D53" s="46">
        <f>E156</f>
        <v>114640</v>
      </c>
      <c r="E53" s="46">
        <f>E244</f>
        <v>116380</v>
      </c>
      <c r="F53" s="46">
        <f>E332</f>
        <v>115209</v>
      </c>
      <c r="G53" s="46">
        <f>E420</f>
        <v>110324</v>
      </c>
      <c r="I53" s="56" t="s">
        <v>324</v>
      </c>
      <c r="J53">
        <f>L68</f>
        <v>116601</v>
      </c>
      <c r="K53">
        <f>L156</f>
        <v>118144</v>
      </c>
      <c r="L53">
        <f>L244</f>
        <v>117887</v>
      </c>
      <c r="M53">
        <f>L332</f>
        <v>116105</v>
      </c>
      <c r="N53">
        <f>L420</f>
        <v>114502</v>
      </c>
      <c r="O53">
        <f>L508</f>
        <v>113802</v>
      </c>
      <c r="P53">
        <f>L596</f>
        <v>113270</v>
      </c>
      <c r="Q53">
        <f>L683</f>
        <v>110581</v>
      </c>
      <c r="R53">
        <f>L770</f>
        <v>105215</v>
      </c>
    </row>
    <row r="54" spans="2:19">
      <c r="B54" t="s">
        <v>328</v>
      </c>
      <c r="C54" s="46">
        <f>E68+E83</f>
        <v>617022</v>
      </c>
      <c r="D54">
        <f>E156+E171</f>
        <v>608410</v>
      </c>
      <c r="E54">
        <f>E244+E259</f>
        <v>603851</v>
      </c>
      <c r="F54">
        <f>E332+E347</f>
        <v>599505</v>
      </c>
      <c r="G54">
        <f>E420+E435</f>
        <v>593511</v>
      </c>
      <c r="I54" s="42" t="s">
        <v>328</v>
      </c>
      <c r="J54">
        <f>L68+L83</f>
        <v>755243</v>
      </c>
      <c r="K54">
        <f>L156+L171</f>
        <v>736394</v>
      </c>
      <c r="L54">
        <f>L244+L259</f>
        <v>719638</v>
      </c>
      <c r="M54">
        <f>L332+L347</f>
        <v>705978</v>
      </c>
      <c r="N54">
        <f>L420+L435</f>
        <v>695387</v>
      </c>
      <c r="O54" s="53">
        <f>L508+L523</f>
        <v>688219.5</v>
      </c>
      <c r="P54" s="53">
        <f>L596+L611</f>
        <v>683404.5</v>
      </c>
      <c r="Q54">
        <f>L683+L698</f>
        <v>678630</v>
      </c>
      <c r="R54">
        <f>L770+L785</f>
        <v>672762.5</v>
      </c>
    </row>
    <row r="55" spans="2:19">
      <c r="B55" s="47" t="s">
        <v>285</v>
      </c>
      <c r="C55">
        <f>E151</f>
        <v>2239950</v>
      </c>
      <c r="D55" s="42">
        <f>E239</f>
        <v>2226145</v>
      </c>
      <c r="E55" s="42">
        <f>E327</f>
        <v>2198337</v>
      </c>
      <c r="F55" s="42">
        <f>E415</f>
        <v>2155674</v>
      </c>
      <c r="G55" s="42">
        <f>E503</f>
        <v>2112536</v>
      </c>
      <c r="I55" s="60" t="s">
        <v>285</v>
      </c>
      <c r="J55">
        <f>L151</f>
        <v>2806802</v>
      </c>
      <c r="K55">
        <f>L239</f>
        <v>2823614</v>
      </c>
      <c r="L55">
        <f>L327</f>
        <v>2839901</v>
      </c>
      <c r="M55">
        <f>L415</f>
        <v>2852613</v>
      </c>
      <c r="N55">
        <f>L503</f>
        <v>2861035</v>
      </c>
      <c r="O55">
        <f>L591</f>
        <v>2865888</v>
      </c>
      <c r="P55">
        <f>L679</f>
        <v>2868549.5</v>
      </c>
      <c r="Q55">
        <f>L766</f>
        <v>2870565.5</v>
      </c>
      <c r="R55">
        <f>L853</f>
        <v>2872361</v>
      </c>
    </row>
    <row r="56" spans="2:19">
      <c r="C56">
        <f>SUM(C54:C55)</f>
        <v>2856972</v>
      </c>
      <c r="D56" s="42">
        <f t="shared" ref="D56:J56" si="0">SUM(D54:D55)</f>
        <v>2834555</v>
      </c>
      <c r="E56" s="42">
        <f t="shared" si="0"/>
        <v>2802188</v>
      </c>
      <c r="F56" s="42">
        <f t="shared" si="0"/>
        <v>2755179</v>
      </c>
      <c r="G56" s="42">
        <f t="shared" si="0"/>
        <v>2706047</v>
      </c>
      <c r="H56" s="42"/>
      <c r="J56" s="42">
        <f t="shared" si="0"/>
        <v>3562045</v>
      </c>
      <c r="K56" s="42">
        <f t="shared" ref="K56:R56" si="1">SUM(K54:K55)</f>
        <v>3560008</v>
      </c>
      <c r="L56" s="42">
        <f t="shared" si="1"/>
        <v>3559539</v>
      </c>
      <c r="M56" s="42">
        <f t="shared" si="1"/>
        <v>3558591</v>
      </c>
      <c r="N56" s="42">
        <f t="shared" si="1"/>
        <v>3556422</v>
      </c>
      <c r="O56" s="42">
        <f t="shared" si="1"/>
        <v>3554107.5</v>
      </c>
      <c r="P56" s="42">
        <f t="shared" si="1"/>
        <v>3551954</v>
      </c>
      <c r="Q56" s="42">
        <f t="shared" si="1"/>
        <v>3549195.5</v>
      </c>
      <c r="R56" s="42">
        <f t="shared" si="1"/>
        <v>3545123.5</v>
      </c>
      <c r="S56" s="42"/>
    </row>
    <row r="57" spans="2:19" s="42" customFormat="1">
      <c r="C57" s="47"/>
      <c r="D57" s="47"/>
      <c r="E57" s="47"/>
      <c r="F57" s="47"/>
      <c r="G57" s="47"/>
      <c r="I57" s="59"/>
      <c r="J57" s="41"/>
      <c r="K57" s="41"/>
      <c r="L57" s="41"/>
      <c r="M57" s="41"/>
      <c r="N57" s="41"/>
      <c r="O57" s="41"/>
      <c r="P57" s="41"/>
      <c r="Q57" s="41"/>
      <c r="R57" s="41"/>
    </row>
    <row r="58" spans="2:19" s="42" customFormat="1">
      <c r="C58" s="50"/>
      <c r="D58" s="50"/>
      <c r="E58" s="50"/>
      <c r="F58" s="50"/>
      <c r="G58" s="50"/>
      <c r="I58" s="64" t="s">
        <v>310</v>
      </c>
      <c r="J58" s="65"/>
      <c r="K58" s="65"/>
      <c r="L58" s="65"/>
      <c r="M58" s="65"/>
      <c r="N58" s="65"/>
      <c r="O58" s="65"/>
      <c r="P58" s="65"/>
      <c r="Q58" s="65"/>
      <c r="R58" s="65"/>
    </row>
    <row r="59" spans="2:19" s="42" customFormat="1">
      <c r="C59" s="50"/>
      <c r="D59" s="50"/>
      <c r="E59" s="50"/>
      <c r="F59" s="50"/>
      <c r="G59" s="50"/>
      <c r="I59" s="56" t="s">
        <v>324</v>
      </c>
      <c r="J59" s="65"/>
      <c r="K59" s="65"/>
      <c r="L59" s="65"/>
      <c r="M59" s="65"/>
      <c r="N59" s="65"/>
      <c r="O59" s="65"/>
      <c r="P59" s="65"/>
      <c r="Q59" s="65"/>
      <c r="R59" s="65"/>
    </row>
    <row r="60" spans="2:19" s="42" customFormat="1">
      <c r="C60" s="50"/>
      <c r="D60" s="50"/>
      <c r="E60" s="50"/>
      <c r="F60" s="50"/>
      <c r="G60" s="50"/>
      <c r="I60" s="65"/>
      <c r="J60" s="64" t="s">
        <v>311</v>
      </c>
      <c r="K60" s="64" t="s">
        <v>312</v>
      </c>
      <c r="L60" s="64" t="s">
        <v>313</v>
      </c>
      <c r="M60" s="64" t="s">
        <v>314</v>
      </c>
      <c r="N60" s="64" t="s">
        <v>189</v>
      </c>
      <c r="O60" s="64" t="s">
        <v>190</v>
      </c>
      <c r="P60" s="64" t="s">
        <v>191</v>
      </c>
      <c r="Q60" s="64" t="s">
        <v>192</v>
      </c>
      <c r="R60" s="64" t="s">
        <v>193</v>
      </c>
    </row>
    <row r="61" spans="2:19" s="42" customFormat="1">
      <c r="I61" s="64" t="s">
        <v>292</v>
      </c>
      <c r="J61" s="65">
        <v>42569</v>
      </c>
      <c r="K61" s="65">
        <v>43480</v>
      </c>
      <c r="L61" s="65">
        <v>43717</v>
      </c>
      <c r="M61" s="65">
        <v>43228</v>
      </c>
      <c r="N61" s="65">
        <v>42373</v>
      </c>
      <c r="O61" s="65">
        <v>41401</v>
      </c>
      <c r="P61" s="66">
        <v>40525.5</v>
      </c>
      <c r="Q61" s="66">
        <v>39385.5</v>
      </c>
      <c r="R61" s="65">
        <v>37731</v>
      </c>
    </row>
    <row r="62" spans="2:19">
      <c r="C62" s="44"/>
      <c r="D62" s="44"/>
      <c r="I62" s="64" t="s">
        <v>293</v>
      </c>
      <c r="J62" s="65">
        <v>74032</v>
      </c>
      <c r="K62" s="65">
        <v>74664</v>
      </c>
      <c r="L62" s="65">
        <v>74171</v>
      </c>
      <c r="M62" s="65">
        <v>72879</v>
      </c>
      <c r="N62" s="65">
        <v>72129</v>
      </c>
      <c r="O62" s="65">
        <v>72401</v>
      </c>
      <c r="P62" s="66">
        <v>72744.5</v>
      </c>
      <c r="Q62" s="66">
        <v>71195.5</v>
      </c>
      <c r="R62" s="65">
        <v>67484</v>
      </c>
    </row>
    <row r="63" spans="2:19">
      <c r="B63" s="44"/>
      <c r="C63" s="44"/>
      <c r="D63" s="45" t="s">
        <v>198</v>
      </c>
      <c r="I63" s="61"/>
      <c r="J63" s="49"/>
      <c r="K63" s="50" t="s">
        <v>198</v>
      </c>
    </row>
    <row r="64" spans="2:19">
      <c r="B64" s="44"/>
      <c r="C64" s="44"/>
      <c r="D64" s="45" t="s">
        <v>194</v>
      </c>
      <c r="I64" s="61"/>
      <c r="J64" s="49"/>
      <c r="K64" s="50" t="s">
        <v>194</v>
      </c>
    </row>
    <row r="65" spans="2:12">
      <c r="B65" s="45" t="s">
        <v>189</v>
      </c>
      <c r="C65" s="45" t="s">
        <v>36</v>
      </c>
      <c r="D65" s="44">
        <v>2856950</v>
      </c>
      <c r="E65" s="42">
        <f>SUM(E151,E83,E68)</f>
        <v>2856972</v>
      </c>
      <c r="I65" s="60" t="s">
        <v>311</v>
      </c>
      <c r="J65" s="50" t="s">
        <v>36</v>
      </c>
      <c r="K65" s="49">
        <v>3562045</v>
      </c>
      <c r="L65">
        <f>SUM(L151,L83,L68)</f>
        <v>3562045</v>
      </c>
    </row>
    <row r="66" spans="2:12">
      <c r="B66" s="44"/>
      <c r="C66" s="45" t="s">
        <v>199</v>
      </c>
      <c r="D66" s="44">
        <v>38603</v>
      </c>
      <c r="I66" s="61"/>
      <c r="J66" s="50" t="s">
        <v>199</v>
      </c>
      <c r="K66" s="49">
        <v>39987</v>
      </c>
    </row>
    <row r="67" spans="2:12">
      <c r="B67" s="44"/>
      <c r="C67" s="45" t="s">
        <v>200</v>
      </c>
      <c r="D67" s="44">
        <v>37490</v>
      </c>
      <c r="I67" s="61"/>
      <c r="J67" s="50" t="s">
        <v>200</v>
      </c>
      <c r="K67" s="49">
        <v>38971</v>
      </c>
    </row>
    <row r="68" spans="2:12">
      <c r="B68" s="44"/>
      <c r="C68" s="45" t="s">
        <v>201</v>
      </c>
      <c r="D68" s="44">
        <v>36601</v>
      </c>
      <c r="E68">
        <f>D66+D67+D68</f>
        <v>112694</v>
      </c>
      <c r="I68" s="61"/>
      <c r="J68" s="50" t="s">
        <v>201</v>
      </c>
      <c r="K68" s="49">
        <v>37643</v>
      </c>
      <c r="L68" s="42">
        <f>K66+K67+K68</f>
        <v>116601</v>
      </c>
    </row>
    <row r="69" spans="2:12">
      <c r="B69" s="44"/>
      <c r="C69" s="45" t="s">
        <v>202</v>
      </c>
      <c r="D69" s="44">
        <v>36664</v>
      </c>
      <c r="I69" s="61"/>
      <c r="J69" s="50" t="s">
        <v>202</v>
      </c>
      <c r="K69" s="49">
        <v>37542</v>
      </c>
    </row>
    <row r="70" spans="2:12">
      <c r="B70" s="44"/>
      <c r="C70" s="45" t="s">
        <v>203</v>
      </c>
      <c r="D70" s="44">
        <v>37385</v>
      </c>
      <c r="I70" s="61"/>
      <c r="J70" s="50" t="s">
        <v>203</v>
      </c>
      <c r="K70" s="49">
        <v>37580</v>
      </c>
    </row>
    <row r="71" spans="2:12">
      <c r="B71" s="44"/>
      <c r="C71" s="45" t="s">
        <v>204</v>
      </c>
      <c r="D71" s="44">
        <v>36449</v>
      </c>
      <c r="I71" s="61"/>
      <c r="J71" s="50" t="s">
        <v>204</v>
      </c>
      <c r="K71" s="49">
        <v>37483</v>
      </c>
    </row>
    <row r="72" spans="2:12">
      <c r="B72" s="44"/>
      <c r="C72" s="45" t="s">
        <v>205</v>
      </c>
      <c r="D72" s="44">
        <v>35132</v>
      </c>
      <c r="I72" s="61"/>
      <c r="J72" s="50" t="s">
        <v>205</v>
      </c>
      <c r="K72" s="49">
        <v>36845</v>
      </c>
    </row>
    <row r="73" spans="2:12">
      <c r="B73" s="44"/>
      <c r="C73" s="45" t="s">
        <v>206</v>
      </c>
      <c r="D73" s="44">
        <v>33884</v>
      </c>
      <c r="I73" s="61"/>
      <c r="J73" s="50" t="s">
        <v>206</v>
      </c>
      <c r="K73" s="49">
        <v>36300</v>
      </c>
    </row>
    <row r="74" spans="2:12">
      <c r="B74" s="44"/>
      <c r="C74" s="45" t="s">
        <v>207</v>
      </c>
      <c r="D74" s="44">
        <v>32665</v>
      </c>
      <c r="I74" s="61"/>
      <c r="J74" s="50" t="s">
        <v>207</v>
      </c>
      <c r="K74" s="49">
        <v>36792</v>
      </c>
    </row>
    <row r="75" spans="2:12">
      <c r="B75" s="44"/>
      <c r="C75" s="45" t="s">
        <v>208</v>
      </c>
      <c r="D75" s="44">
        <v>32261</v>
      </c>
      <c r="I75" s="61"/>
      <c r="J75" s="50" t="s">
        <v>208</v>
      </c>
      <c r="K75" s="49">
        <v>37663</v>
      </c>
    </row>
    <row r="76" spans="2:12">
      <c r="B76" s="44"/>
      <c r="C76" s="45" t="s">
        <v>209</v>
      </c>
      <c r="D76" s="44">
        <v>31147</v>
      </c>
      <c r="I76" s="61"/>
      <c r="J76" s="50" t="s">
        <v>209</v>
      </c>
      <c r="K76" s="49">
        <v>38664</v>
      </c>
    </row>
    <row r="77" spans="2:12">
      <c r="B77" s="44"/>
      <c r="C77" s="45" t="s">
        <v>210</v>
      </c>
      <c r="D77" s="44">
        <v>30440</v>
      </c>
      <c r="J77" s="50" t="s">
        <v>210</v>
      </c>
      <c r="K77" s="49">
        <v>39992</v>
      </c>
    </row>
    <row r="78" spans="2:12">
      <c r="B78" s="44"/>
      <c r="C78" s="45" t="s">
        <v>211</v>
      </c>
      <c r="D78" s="44">
        <v>30232</v>
      </c>
      <c r="J78" s="50" t="s">
        <v>211</v>
      </c>
      <c r="K78" s="49">
        <v>41975</v>
      </c>
    </row>
    <row r="79" spans="2:12">
      <c r="B79" s="44"/>
      <c r="C79" s="45" t="s">
        <v>212</v>
      </c>
      <c r="D79" s="44">
        <v>31042</v>
      </c>
      <c r="J79" s="50" t="s">
        <v>212</v>
      </c>
      <c r="K79" s="49">
        <v>44953</v>
      </c>
    </row>
    <row r="80" spans="2:12">
      <c r="B80" s="44"/>
      <c r="C80" s="45" t="s">
        <v>213</v>
      </c>
      <c r="D80" s="44">
        <v>32005</v>
      </c>
      <c r="J80" s="50" t="s">
        <v>213</v>
      </c>
      <c r="K80" s="49">
        <v>48133</v>
      </c>
    </row>
    <row r="81" spans="2:12">
      <c r="B81" s="44"/>
      <c r="C81" s="45" t="s">
        <v>214</v>
      </c>
      <c r="D81" s="44">
        <v>32849</v>
      </c>
      <c r="J81" s="50" t="s">
        <v>214</v>
      </c>
      <c r="K81" s="49">
        <v>51534</v>
      </c>
    </row>
    <row r="82" spans="2:12">
      <c r="B82" s="44"/>
      <c r="C82" s="45" t="s">
        <v>215</v>
      </c>
      <c r="D82" s="44">
        <v>34664</v>
      </c>
      <c r="J82" s="50" t="s">
        <v>215</v>
      </c>
      <c r="K82" s="49">
        <v>55209</v>
      </c>
    </row>
    <row r="83" spans="2:12">
      <c r="B83" s="44"/>
      <c r="C83" s="45" t="s">
        <v>216</v>
      </c>
      <c r="D83" s="44">
        <v>37509</v>
      </c>
      <c r="E83" s="42">
        <f>SUM(D69:D83)</f>
        <v>504328</v>
      </c>
      <c r="J83" s="50" t="s">
        <v>216</v>
      </c>
      <c r="K83" s="49">
        <v>57977</v>
      </c>
      <c r="L83" s="42">
        <f>SUM(K69:K83)</f>
        <v>638642</v>
      </c>
    </row>
    <row r="84" spans="2:12">
      <c r="B84" s="44"/>
      <c r="C84" s="45" t="s">
        <v>217</v>
      </c>
      <c r="D84" s="44">
        <v>39858</v>
      </c>
      <c r="J84" s="50" t="s">
        <v>217</v>
      </c>
      <c r="K84" s="49">
        <v>60365</v>
      </c>
    </row>
    <row r="85" spans="2:12">
      <c r="B85" s="44"/>
      <c r="C85" s="45" t="s">
        <v>218</v>
      </c>
      <c r="D85" s="44">
        <v>41784</v>
      </c>
      <c r="J85" s="50" t="s">
        <v>218</v>
      </c>
      <c r="K85" s="49">
        <v>63613</v>
      </c>
    </row>
    <row r="86" spans="2:12">
      <c r="B86" s="44"/>
      <c r="C86" s="45" t="s">
        <v>219</v>
      </c>
      <c r="D86" s="44">
        <v>43743</v>
      </c>
      <c r="J86" s="50" t="s">
        <v>219</v>
      </c>
      <c r="K86" s="49">
        <v>66865</v>
      </c>
    </row>
    <row r="87" spans="2:12">
      <c r="B87" s="44"/>
      <c r="C87" s="45" t="s">
        <v>220</v>
      </c>
      <c r="D87" s="44">
        <v>45339</v>
      </c>
      <c r="J87" s="50" t="s">
        <v>220</v>
      </c>
      <c r="K87" s="49">
        <v>70208</v>
      </c>
    </row>
    <row r="88" spans="2:12">
      <c r="B88" s="44"/>
      <c r="C88" s="45" t="s">
        <v>221</v>
      </c>
      <c r="D88" s="44">
        <v>45734</v>
      </c>
      <c r="J88" s="50" t="s">
        <v>221</v>
      </c>
      <c r="K88" s="49">
        <v>73051</v>
      </c>
    </row>
    <row r="89" spans="2:12">
      <c r="B89" s="44"/>
      <c r="C89" s="45" t="s">
        <v>222</v>
      </c>
      <c r="D89" s="44">
        <v>46392</v>
      </c>
      <c r="J89" s="50" t="s">
        <v>222</v>
      </c>
      <c r="K89" s="49">
        <v>73170</v>
      </c>
    </row>
    <row r="90" spans="2:12">
      <c r="B90" s="44"/>
      <c r="C90" s="45" t="s">
        <v>223</v>
      </c>
      <c r="D90" s="44">
        <v>48293</v>
      </c>
      <c r="J90" s="50" t="s">
        <v>223</v>
      </c>
      <c r="K90" s="49">
        <v>71928</v>
      </c>
    </row>
    <row r="91" spans="2:12">
      <c r="B91" s="44"/>
      <c r="C91" s="45" t="s">
        <v>224</v>
      </c>
      <c r="D91" s="44">
        <v>49638</v>
      </c>
      <c r="J91" s="50" t="s">
        <v>224</v>
      </c>
      <c r="K91" s="49">
        <v>69846</v>
      </c>
    </row>
    <row r="92" spans="2:12">
      <c r="B92" s="44"/>
      <c r="C92" s="45" t="s">
        <v>225</v>
      </c>
      <c r="D92" s="44">
        <v>50287</v>
      </c>
      <c r="J92" s="50" t="s">
        <v>225</v>
      </c>
      <c r="K92" s="49">
        <v>67029</v>
      </c>
    </row>
    <row r="93" spans="2:12">
      <c r="B93" s="44"/>
      <c r="C93" s="45" t="s">
        <v>226</v>
      </c>
      <c r="D93" s="44">
        <v>50841</v>
      </c>
      <c r="J93" s="50" t="s">
        <v>226</v>
      </c>
      <c r="K93" s="49">
        <v>62985</v>
      </c>
    </row>
    <row r="94" spans="2:12">
      <c r="B94" s="44"/>
      <c r="C94" s="45" t="s">
        <v>227</v>
      </c>
      <c r="D94" s="44">
        <v>49986</v>
      </c>
      <c r="J94" s="50" t="s">
        <v>227</v>
      </c>
      <c r="K94" s="49">
        <v>60589</v>
      </c>
    </row>
    <row r="95" spans="2:12">
      <c r="B95" s="44"/>
      <c r="C95" s="45" t="s">
        <v>228</v>
      </c>
      <c r="D95" s="44">
        <v>47729</v>
      </c>
      <c r="J95" s="50" t="s">
        <v>228</v>
      </c>
      <c r="K95" s="49">
        <v>60408</v>
      </c>
    </row>
    <row r="96" spans="2:12">
      <c r="B96" s="44"/>
      <c r="C96" s="45" t="s">
        <v>229</v>
      </c>
      <c r="D96" s="44">
        <v>46751</v>
      </c>
      <c r="J96" s="50" t="s">
        <v>229</v>
      </c>
      <c r="K96" s="49">
        <v>58934</v>
      </c>
    </row>
    <row r="97" spans="2:11">
      <c r="B97" s="44"/>
      <c r="C97" s="45" t="s">
        <v>230</v>
      </c>
      <c r="D97" s="44">
        <v>44679</v>
      </c>
      <c r="J97" s="50" t="s">
        <v>230</v>
      </c>
      <c r="K97" s="49">
        <v>56596</v>
      </c>
    </row>
    <row r="98" spans="2:11">
      <c r="B98" s="44"/>
      <c r="C98" s="45" t="s">
        <v>231</v>
      </c>
      <c r="D98" s="44">
        <v>42039</v>
      </c>
      <c r="J98" s="50" t="s">
        <v>231</v>
      </c>
      <c r="K98" s="49">
        <v>54644</v>
      </c>
    </row>
    <row r="99" spans="2:11">
      <c r="B99" s="44"/>
      <c r="C99" s="45" t="s">
        <v>232</v>
      </c>
      <c r="D99" s="44">
        <v>41266</v>
      </c>
      <c r="J99" s="50" t="s">
        <v>232</v>
      </c>
      <c r="K99" s="49">
        <v>53081</v>
      </c>
    </row>
    <row r="100" spans="2:11">
      <c r="B100" s="44"/>
      <c r="C100" s="45" t="s">
        <v>233</v>
      </c>
      <c r="D100" s="44">
        <v>40346</v>
      </c>
      <c r="J100" s="50" t="s">
        <v>233</v>
      </c>
      <c r="K100" s="49">
        <v>51490</v>
      </c>
    </row>
    <row r="101" spans="2:11">
      <c r="B101" s="44"/>
      <c r="C101" s="45" t="s">
        <v>234</v>
      </c>
      <c r="D101" s="44">
        <v>39100</v>
      </c>
      <c r="J101" s="50" t="s">
        <v>234</v>
      </c>
      <c r="K101" s="49">
        <v>50530</v>
      </c>
    </row>
    <row r="102" spans="2:11">
      <c r="B102" s="44"/>
      <c r="C102" s="45" t="s">
        <v>235</v>
      </c>
      <c r="D102" s="44">
        <v>37560</v>
      </c>
      <c r="J102" s="50" t="s">
        <v>235</v>
      </c>
      <c r="K102" s="49">
        <v>49622</v>
      </c>
    </row>
    <row r="103" spans="2:11">
      <c r="B103" s="44"/>
      <c r="C103" s="45" t="s">
        <v>236</v>
      </c>
      <c r="D103" s="44">
        <v>37131</v>
      </c>
      <c r="J103" s="50" t="s">
        <v>236</v>
      </c>
      <c r="K103" s="49">
        <v>48587</v>
      </c>
    </row>
    <row r="104" spans="2:11">
      <c r="B104" s="44"/>
      <c r="C104" s="45" t="s">
        <v>237</v>
      </c>
      <c r="D104" s="44">
        <v>37734</v>
      </c>
      <c r="J104" s="50" t="s">
        <v>237</v>
      </c>
      <c r="K104" s="49">
        <v>46884</v>
      </c>
    </row>
    <row r="105" spans="2:11">
      <c r="B105" s="44"/>
      <c r="C105" s="45" t="s">
        <v>238</v>
      </c>
      <c r="D105" s="44">
        <v>37390</v>
      </c>
      <c r="J105" s="50" t="s">
        <v>238</v>
      </c>
      <c r="K105" s="49">
        <v>45388</v>
      </c>
    </row>
    <row r="106" spans="2:11">
      <c r="B106" s="44"/>
      <c r="C106" s="45" t="s">
        <v>239</v>
      </c>
      <c r="D106" s="44">
        <v>36652</v>
      </c>
      <c r="J106" s="50" t="s">
        <v>239</v>
      </c>
      <c r="K106" s="49">
        <v>44855</v>
      </c>
    </row>
    <row r="107" spans="2:11">
      <c r="B107" s="44"/>
      <c r="C107" s="45" t="s">
        <v>240</v>
      </c>
      <c r="D107" s="44">
        <v>36609</v>
      </c>
      <c r="J107" s="50" t="s">
        <v>240</v>
      </c>
      <c r="K107" s="49">
        <v>45050</v>
      </c>
    </row>
    <row r="108" spans="2:11">
      <c r="B108" s="44"/>
      <c r="C108" s="45" t="s">
        <v>241</v>
      </c>
      <c r="D108" s="44">
        <v>35940</v>
      </c>
      <c r="J108" s="50" t="s">
        <v>241</v>
      </c>
      <c r="K108" s="49">
        <v>45310</v>
      </c>
    </row>
    <row r="109" spans="2:11">
      <c r="B109" s="44"/>
      <c r="C109" s="45" t="s">
        <v>242</v>
      </c>
      <c r="D109" s="44">
        <v>34633</v>
      </c>
      <c r="J109" s="50" t="s">
        <v>242</v>
      </c>
      <c r="K109" s="49">
        <v>45355</v>
      </c>
    </row>
    <row r="110" spans="2:11">
      <c r="B110" s="44"/>
      <c r="C110" s="45" t="s">
        <v>243</v>
      </c>
      <c r="D110" s="44">
        <v>33693</v>
      </c>
      <c r="J110" s="50" t="s">
        <v>243</v>
      </c>
      <c r="K110" s="49">
        <v>45494</v>
      </c>
    </row>
    <row r="111" spans="2:11">
      <c r="B111" s="44"/>
      <c r="C111" s="45" t="s">
        <v>244</v>
      </c>
      <c r="D111" s="44">
        <v>33928</v>
      </c>
      <c r="J111" s="50" t="s">
        <v>244</v>
      </c>
      <c r="K111" s="49">
        <v>47395</v>
      </c>
    </row>
    <row r="112" spans="2:11">
      <c r="B112" s="44"/>
      <c r="C112" s="45" t="s">
        <v>245</v>
      </c>
      <c r="D112" s="44">
        <v>34785</v>
      </c>
      <c r="J112" s="50" t="s">
        <v>245</v>
      </c>
      <c r="K112" s="49">
        <v>50076</v>
      </c>
    </row>
    <row r="113" spans="2:11">
      <c r="B113" s="44"/>
      <c r="C113" s="45" t="s">
        <v>246</v>
      </c>
      <c r="D113" s="44">
        <v>34691</v>
      </c>
      <c r="J113" s="50" t="s">
        <v>246</v>
      </c>
      <c r="K113" s="49">
        <v>51814</v>
      </c>
    </row>
    <row r="114" spans="2:11">
      <c r="B114" s="44"/>
      <c r="C114" s="45" t="s">
        <v>247</v>
      </c>
      <c r="D114" s="44">
        <v>34409</v>
      </c>
      <c r="J114" s="50" t="s">
        <v>247</v>
      </c>
      <c r="K114" s="49">
        <v>54364</v>
      </c>
    </row>
    <row r="115" spans="2:11">
      <c r="B115" s="44"/>
      <c r="C115" s="45" t="s">
        <v>248</v>
      </c>
      <c r="D115" s="44">
        <v>35628</v>
      </c>
      <c r="J115" s="50" t="s">
        <v>248</v>
      </c>
      <c r="K115" s="49">
        <v>56844</v>
      </c>
    </row>
    <row r="116" spans="2:11">
      <c r="B116" s="44"/>
      <c r="C116" s="45" t="s">
        <v>249</v>
      </c>
      <c r="D116" s="44">
        <v>38150</v>
      </c>
      <c r="J116" s="50" t="s">
        <v>249</v>
      </c>
      <c r="K116" s="49">
        <v>58031</v>
      </c>
    </row>
    <row r="117" spans="2:11">
      <c r="B117" s="44"/>
      <c r="C117" s="45" t="s">
        <v>250</v>
      </c>
      <c r="D117" s="44">
        <v>39753</v>
      </c>
      <c r="J117" s="50" t="s">
        <v>250</v>
      </c>
      <c r="K117" s="49">
        <v>56119</v>
      </c>
    </row>
    <row r="118" spans="2:11">
      <c r="B118" s="44"/>
      <c r="C118" s="45" t="s">
        <v>251</v>
      </c>
      <c r="D118" s="44">
        <v>41511</v>
      </c>
      <c r="J118" s="50" t="s">
        <v>251</v>
      </c>
      <c r="K118" s="49">
        <v>53757</v>
      </c>
    </row>
    <row r="119" spans="2:11">
      <c r="B119" s="44"/>
      <c r="C119" s="45" t="s">
        <v>252</v>
      </c>
      <c r="D119" s="44">
        <v>43868</v>
      </c>
      <c r="J119" s="50" t="s">
        <v>252</v>
      </c>
      <c r="K119" s="49">
        <v>51351</v>
      </c>
    </row>
    <row r="120" spans="2:11">
      <c r="B120" s="44"/>
      <c r="C120" s="45" t="s">
        <v>253</v>
      </c>
      <c r="D120" s="44">
        <v>45164</v>
      </c>
      <c r="J120" s="50" t="s">
        <v>253</v>
      </c>
      <c r="K120" s="49">
        <v>48799</v>
      </c>
    </row>
    <row r="121" spans="2:11">
      <c r="B121" s="44"/>
      <c r="C121" s="45" t="s">
        <v>254</v>
      </c>
      <c r="D121" s="44">
        <v>44647</v>
      </c>
      <c r="J121" s="50" t="s">
        <v>254</v>
      </c>
      <c r="K121" s="49">
        <v>48737</v>
      </c>
    </row>
    <row r="122" spans="2:11">
      <c r="B122" s="44"/>
      <c r="C122" s="45" t="s">
        <v>255</v>
      </c>
      <c r="D122" s="44">
        <v>43087</v>
      </c>
      <c r="J122" s="50" t="s">
        <v>255</v>
      </c>
      <c r="K122" s="49">
        <v>47071</v>
      </c>
    </row>
    <row r="123" spans="2:11">
      <c r="B123" s="44"/>
      <c r="C123" s="45" t="s">
        <v>256</v>
      </c>
      <c r="D123" s="44">
        <v>41553</v>
      </c>
      <c r="J123" s="50" t="s">
        <v>256</v>
      </c>
      <c r="K123" s="49">
        <v>45632</v>
      </c>
    </row>
    <row r="124" spans="2:11">
      <c r="B124" s="44"/>
      <c r="C124" s="45" t="s">
        <v>257</v>
      </c>
      <c r="D124" s="44">
        <v>39692</v>
      </c>
      <c r="J124" s="50" t="s">
        <v>257</v>
      </c>
      <c r="K124" s="49">
        <v>45309</v>
      </c>
    </row>
    <row r="125" spans="2:11">
      <c r="B125" s="44"/>
      <c r="C125" s="45" t="s">
        <v>258</v>
      </c>
      <c r="D125" s="44">
        <v>39311</v>
      </c>
      <c r="J125" s="50" t="s">
        <v>258</v>
      </c>
      <c r="K125" s="49">
        <v>43296</v>
      </c>
    </row>
    <row r="126" spans="2:11">
      <c r="B126" s="44"/>
      <c r="C126" s="45" t="s">
        <v>259</v>
      </c>
      <c r="D126" s="44">
        <v>38062</v>
      </c>
      <c r="J126" s="50" t="s">
        <v>259</v>
      </c>
      <c r="K126" s="49">
        <v>40751</v>
      </c>
    </row>
    <row r="127" spans="2:11">
      <c r="B127" s="44"/>
      <c r="C127" s="45" t="s">
        <v>260</v>
      </c>
      <c r="D127" s="44">
        <v>36522</v>
      </c>
      <c r="J127" s="50" t="s">
        <v>260</v>
      </c>
      <c r="K127" s="49">
        <v>34097</v>
      </c>
    </row>
    <row r="128" spans="2:11">
      <c r="B128" s="44"/>
      <c r="C128" s="45" t="s">
        <v>261</v>
      </c>
      <c r="D128" s="44">
        <v>37637</v>
      </c>
      <c r="J128" s="50" t="s">
        <v>261</v>
      </c>
      <c r="K128" s="49">
        <v>27139</v>
      </c>
    </row>
    <row r="129" spans="2:11">
      <c r="B129" s="44"/>
      <c r="C129" s="45" t="s">
        <v>262</v>
      </c>
      <c r="D129" s="44">
        <v>38240</v>
      </c>
      <c r="J129" s="50" t="s">
        <v>262</v>
      </c>
      <c r="K129" s="49">
        <v>24281</v>
      </c>
    </row>
    <row r="130" spans="2:11">
      <c r="B130" s="44"/>
      <c r="C130" s="45" t="s">
        <v>263</v>
      </c>
      <c r="D130" s="44">
        <v>38261</v>
      </c>
      <c r="J130" s="50" t="s">
        <v>263</v>
      </c>
      <c r="K130" s="49">
        <v>21991</v>
      </c>
    </row>
    <row r="131" spans="2:11">
      <c r="B131" s="44"/>
      <c r="C131" s="45" t="s">
        <v>264</v>
      </c>
      <c r="D131" s="44">
        <v>33765</v>
      </c>
      <c r="J131" s="50" t="s">
        <v>264</v>
      </c>
      <c r="K131" s="49">
        <v>20828</v>
      </c>
    </row>
    <row r="132" spans="2:11">
      <c r="B132" s="44"/>
      <c r="C132" s="45" t="s">
        <v>265</v>
      </c>
      <c r="D132" s="44">
        <v>23928</v>
      </c>
      <c r="J132" s="50" t="s">
        <v>265</v>
      </c>
      <c r="K132" s="49">
        <v>21144</v>
      </c>
    </row>
    <row r="133" spans="2:11">
      <c r="B133" s="44"/>
      <c r="C133" s="45" t="s">
        <v>266</v>
      </c>
      <c r="D133" s="44">
        <v>17939</v>
      </c>
      <c r="J133" s="50" t="s">
        <v>266</v>
      </c>
      <c r="K133" s="49">
        <v>23445</v>
      </c>
    </row>
    <row r="134" spans="2:11">
      <c r="B134" s="44"/>
      <c r="C134" s="45" t="s">
        <v>267</v>
      </c>
      <c r="D134" s="44">
        <v>14144</v>
      </c>
      <c r="J134" s="50" t="s">
        <v>267</v>
      </c>
      <c r="K134" s="49">
        <v>24518</v>
      </c>
    </row>
    <row r="135" spans="2:11">
      <c r="B135" s="44"/>
      <c r="C135" s="45" t="s">
        <v>268</v>
      </c>
      <c r="D135" s="44">
        <v>13009</v>
      </c>
      <c r="J135" s="50" t="s">
        <v>268</v>
      </c>
      <c r="K135" s="49">
        <v>22626</v>
      </c>
    </row>
    <row r="136" spans="2:11">
      <c r="B136" s="44"/>
      <c r="C136" s="45" t="s">
        <v>269</v>
      </c>
      <c r="D136" s="44">
        <v>15591</v>
      </c>
      <c r="J136" s="50" t="s">
        <v>269</v>
      </c>
      <c r="K136" s="49">
        <v>21430</v>
      </c>
    </row>
    <row r="137" spans="2:11">
      <c r="B137" s="44"/>
      <c r="C137" s="45" t="s">
        <v>270</v>
      </c>
      <c r="D137" s="44">
        <v>17777</v>
      </c>
      <c r="J137" s="50" t="s">
        <v>270</v>
      </c>
      <c r="K137" s="49">
        <v>21235</v>
      </c>
    </row>
    <row r="138" spans="2:11">
      <c r="B138" s="44"/>
      <c r="C138" s="45" t="s">
        <v>271</v>
      </c>
      <c r="D138" s="44">
        <v>20255</v>
      </c>
      <c r="J138" s="50" t="s">
        <v>271</v>
      </c>
      <c r="K138" s="49">
        <v>21011</v>
      </c>
    </row>
    <row r="139" spans="2:11">
      <c r="B139" s="44"/>
      <c r="C139" s="45" t="s">
        <v>272</v>
      </c>
      <c r="D139" s="44">
        <v>18460</v>
      </c>
      <c r="J139" s="50" t="s">
        <v>272</v>
      </c>
      <c r="K139" s="49">
        <v>19839</v>
      </c>
    </row>
    <row r="140" spans="2:11">
      <c r="B140" s="44"/>
      <c r="C140" s="45" t="s">
        <v>273</v>
      </c>
      <c r="D140" s="44">
        <v>15352</v>
      </c>
      <c r="J140" s="50" t="s">
        <v>273</v>
      </c>
      <c r="K140" s="49">
        <v>18295</v>
      </c>
    </row>
    <row r="141" spans="2:11">
      <c r="B141" s="44"/>
      <c r="C141" s="45" t="s">
        <v>274</v>
      </c>
      <c r="D141" s="44">
        <v>15178</v>
      </c>
      <c r="J141" s="50" t="s">
        <v>274</v>
      </c>
      <c r="K141" s="49">
        <v>16575</v>
      </c>
    </row>
    <row r="142" spans="2:11">
      <c r="B142" s="44"/>
      <c r="C142" s="45" t="s">
        <v>275</v>
      </c>
      <c r="D142" s="44">
        <v>14882</v>
      </c>
      <c r="J142" s="50" t="s">
        <v>275</v>
      </c>
      <c r="K142" s="49">
        <v>14661</v>
      </c>
    </row>
    <row r="143" spans="2:11">
      <c r="B143" s="44"/>
      <c r="C143" s="45" t="s">
        <v>276</v>
      </c>
      <c r="D143" s="44">
        <v>13993</v>
      </c>
      <c r="J143" s="50" t="s">
        <v>276</v>
      </c>
      <c r="K143" s="49">
        <v>14492</v>
      </c>
    </row>
    <row r="144" spans="2:11">
      <c r="B144" s="44"/>
      <c r="C144" s="45" t="s">
        <v>277</v>
      </c>
      <c r="D144" s="44">
        <v>12717</v>
      </c>
      <c r="J144" s="50" t="s">
        <v>277</v>
      </c>
      <c r="K144" s="49">
        <v>14068</v>
      </c>
    </row>
    <row r="145" spans="2:12">
      <c r="B145" s="44"/>
      <c r="C145" s="45" t="s">
        <v>278</v>
      </c>
      <c r="D145" s="44">
        <v>11268</v>
      </c>
      <c r="J145" s="50" t="s">
        <v>278</v>
      </c>
      <c r="K145" s="49">
        <v>12825</v>
      </c>
    </row>
    <row r="146" spans="2:12">
      <c r="B146" s="44"/>
      <c r="C146" s="45" t="s">
        <v>279</v>
      </c>
      <c r="D146" s="44">
        <v>9419</v>
      </c>
      <c r="J146" s="50" t="s">
        <v>279</v>
      </c>
      <c r="K146" s="49">
        <v>11816</v>
      </c>
    </row>
    <row r="147" spans="2:12">
      <c r="B147" s="44"/>
      <c r="C147" s="45" t="s">
        <v>280</v>
      </c>
      <c r="D147" s="44">
        <v>8725</v>
      </c>
      <c r="J147" s="50" t="s">
        <v>280</v>
      </c>
      <c r="K147" s="49">
        <v>10932</v>
      </c>
    </row>
    <row r="148" spans="2:12">
      <c r="B148" s="44"/>
      <c r="C148" s="45" t="s">
        <v>281</v>
      </c>
      <c r="D148" s="44">
        <v>7873</v>
      </c>
      <c r="J148" s="50" t="s">
        <v>281</v>
      </c>
      <c r="K148" s="49">
        <v>9596</v>
      </c>
    </row>
    <row r="149" spans="2:12">
      <c r="B149" s="44"/>
      <c r="C149" s="45" t="s">
        <v>282</v>
      </c>
      <c r="D149" s="44">
        <v>6988</v>
      </c>
      <c r="J149" s="50" t="s">
        <v>282</v>
      </c>
      <c r="K149" s="49">
        <v>7263</v>
      </c>
    </row>
    <row r="150" spans="2:12">
      <c r="B150" s="44"/>
      <c r="C150" s="45" t="s">
        <v>283</v>
      </c>
      <c r="D150" s="44">
        <v>6158</v>
      </c>
      <c r="J150" s="50" t="s">
        <v>283</v>
      </c>
      <c r="K150" s="49">
        <v>6287</v>
      </c>
    </row>
    <row r="151" spans="2:12">
      <c r="B151" s="44"/>
      <c r="C151" s="45" t="s">
        <v>284</v>
      </c>
      <c r="D151" s="44">
        <v>22483</v>
      </c>
      <c r="E151" s="42">
        <f>SUM(D84:D151)</f>
        <v>2239950</v>
      </c>
      <c r="J151" s="50" t="s">
        <v>284</v>
      </c>
      <c r="K151" s="49">
        <v>25185</v>
      </c>
      <c r="L151" s="42">
        <f>SUM(K84:K151)</f>
        <v>2806802</v>
      </c>
    </row>
    <row r="152" spans="2:12" s="42" customFormat="1">
      <c r="B152" s="44"/>
      <c r="C152" s="45"/>
      <c r="D152" s="44">
        <f>SUM(D66:D151)</f>
        <v>2856972</v>
      </c>
      <c r="E152" s="44">
        <f>SUM(E66:E151)</f>
        <v>2856972</v>
      </c>
      <c r="I152" s="59"/>
      <c r="J152" s="50"/>
      <c r="K152" s="44">
        <f>SUM(K66:K151)</f>
        <v>3562045</v>
      </c>
      <c r="L152" s="44">
        <f>SUM(L66:L151)</f>
        <v>3562045</v>
      </c>
    </row>
    <row r="153" spans="2:12">
      <c r="B153" s="45" t="s">
        <v>190</v>
      </c>
      <c r="C153" s="45" t="s">
        <v>36</v>
      </c>
      <c r="D153" s="44">
        <v>2834530</v>
      </c>
      <c r="E153" s="42">
        <f>SUM(E239,E171,E156)</f>
        <v>2834555</v>
      </c>
      <c r="I153" s="60" t="s">
        <v>312</v>
      </c>
      <c r="J153" s="50" t="s">
        <v>36</v>
      </c>
      <c r="K153" s="49">
        <v>3559986</v>
      </c>
      <c r="L153" s="42">
        <f>SUM(L239,L171,L156)</f>
        <v>3560008</v>
      </c>
    </row>
    <row r="154" spans="2:12">
      <c r="B154" s="44"/>
      <c r="C154" s="45" t="s">
        <v>199</v>
      </c>
      <c r="D154" s="44">
        <v>39842</v>
      </c>
      <c r="I154" s="61"/>
      <c r="J154" s="50" t="s">
        <v>199</v>
      </c>
      <c r="K154" s="49">
        <v>39389</v>
      </c>
    </row>
    <row r="155" spans="2:12">
      <c r="B155" s="44"/>
      <c r="C155" s="45" t="s">
        <v>200</v>
      </c>
      <c r="D155" s="44">
        <v>37987</v>
      </c>
      <c r="I155" s="61"/>
      <c r="J155" s="50" t="s">
        <v>200</v>
      </c>
      <c r="K155" s="49">
        <v>39819</v>
      </c>
    </row>
    <row r="156" spans="2:12">
      <c r="B156" s="44"/>
      <c r="C156" s="45" t="s">
        <v>201</v>
      </c>
      <c r="D156" s="44">
        <v>36811</v>
      </c>
      <c r="E156" s="42">
        <f>D154+D155+D156</f>
        <v>114640</v>
      </c>
      <c r="I156" s="61"/>
      <c r="J156" s="50" t="s">
        <v>201</v>
      </c>
      <c r="K156" s="49">
        <v>38936</v>
      </c>
      <c r="L156" s="42">
        <f>K154+K155+K156</f>
        <v>118144</v>
      </c>
    </row>
    <row r="157" spans="2:12">
      <c r="B157" s="44"/>
      <c r="C157" s="45" t="s">
        <v>202</v>
      </c>
      <c r="D157" s="44">
        <v>35909</v>
      </c>
      <c r="I157" s="61"/>
      <c r="J157" s="50" t="s">
        <v>202</v>
      </c>
      <c r="K157" s="49">
        <v>37619</v>
      </c>
      <c r="L157" s="42"/>
    </row>
    <row r="158" spans="2:12">
      <c r="B158" s="44"/>
      <c r="C158" s="45" t="s">
        <v>203</v>
      </c>
      <c r="D158" s="44">
        <v>35958</v>
      </c>
      <c r="J158" s="50" t="s">
        <v>203</v>
      </c>
      <c r="K158" s="49">
        <v>37527</v>
      </c>
    </row>
    <row r="159" spans="2:12">
      <c r="B159" s="44"/>
      <c r="C159" s="45" t="s">
        <v>204</v>
      </c>
      <c r="D159" s="44">
        <v>36602</v>
      </c>
      <c r="J159" s="50" t="s">
        <v>204</v>
      </c>
      <c r="K159" s="49">
        <v>37563</v>
      </c>
    </row>
    <row r="160" spans="2:12">
      <c r="B160" s="44"/>
      <c r="C160" s="45" t="s">
        <v>205</v>
      </c>
      <c r="D160" s="44">
        <v>35679</v>
      </c>
      <c r="J160" s="50" t="s">
        <v>205</v>
      </c>
      <c r="K160" s="49">
        <v>37474</v>
      </c>
    </row>
    <row r="161" spans="2:12">
      <c r="B161" s="44"/>
      <c r="C161" s="45" t="s">
        <v>206</v>
      </c>
      <c r="D161" s="44">
        <v>34497</v>
      </c>
      <c r="J161" s="50" t="s">
        <v>206</v>
      </c>
      <c r="K161" s="49">
        <v>36838</v>
      </c>
    </row>
    <row r="162" spans="2:12">
      <c r="B162" s="44"/>
      <c r="C162" s="45" t="s">
        <v>207</v>
      </c>
      <c r="D162" s="44">
        <v>33305</v>
      </c>
      <c r="J162" s="50" t="s">
        <v>207</v>
      </c>
      <c r="K162" s="49">
        <v>36287</v>
      </c>
    </row>
    <row r="163" spans="2:12">
      <c r="B163" s="44"/>
      <c r="C163" s="45" t="s">
        <v>208</v>
      </c>
      <c r="D163" s="44">
        <v>32095</v>
      </c>
      <c r="J163" s="50" t="s">
        <v>208</v>
      </c>
      <c r="K163" s="49">
        <v>36783</v>
      </c>
    </row>
    <row r="164" spans="2:12">
      <c r="B164" s="44"/>
      <c r="C164" s="45" t="s">
        <v>209</v>
      </c>
      <c r="D164" s="44">
        <v>31676</v>
      </c>
      <c r="J164" s="50" t="s">
        <v>209</v>
      </c>
      <c r="K164" s="49">
        <v>37655</v>
      </c>
    </row>
    <row r="165" spans="2:12">
      <c r="B165" s="44"/>
      <c r="C165" s="45" t="s">
        <v>210</v>
      </c>
      <c r="D165" s="44">
        <v>30564</v>
      </c>
      <c r="J165" s="50" t="s">
        <v>210</v>
      </c>
      <c r="K165" s="49">
        <v>38656</v>
      </c>
    </row>
    <row r="166" spans="2:12">
      <c r="B166" s="44"/>
      <c r="C166" s="45" t="s">
        <v>211</v>
      </c>
      <c r="D166" s="44">
        <v>29860</v>
      </c>
      <c r="J166" s="50" t="s">
        <v>211</v>
      </c>
      <c r="K166" s="49">
        <v>39984</v>
      </c>
    </row>
    <row r="167" spans="2:12">
      <c r="B167" s="44"/>
      <c r="C167" s="45" t="s">
        <v>212</v>
      </c>
      <c r="D167" s="44">
        <v>29724</v>
      </c>
      <c r="J167" s="50" t="s">
        <v>212</v>
      </c>
      <c r="K167" s="49">
        <v>41957</v>
      </c>
    </row>
    <row r="168" spans="2:12">
      <c r="B168" s="44"/>
      <c r="C168" s="45" t="s">
        <v>213</v>
      </c>
      <c r="D168" s="44">
        <v>30546</v>
      </c>
      <c r="J168" s="50" t="s">
        <v>213</v>
      </c>
      <c r="K168" s="49">
        <v>44937</v>
      </c>
    </row>
    <row r="169" spans="2:12">
      <c r="B169" s="44"/>
      <c r="C169" s="45" t="s">
        <v>214</v>
      </c>
      <c r="D169" s="44">
        <v>31484</v>
      </c>
      <c r="J169" s="50" t="s">
        <v>214</v>
      </c>
      <c r="K169" s="49">
        <v>48116</v>
      </c>
    </row>
    <row r="170" spans="2:12">
      <c r="B170" s="44"/>
      <c r="C170" s="45" t="s">
        <v>215</v>
      </c>
      <c r="D170" s="44">
        <v>31851</v>
      </c>
      <c r="J170" s="50" t="s">
        <v>215</v>
      </c>
      <c r="K170" s="49">
        <v>51592</v>
      </c>
    </row>
    <row r="171" spans="2:12">
      <c r="B171" s="44"/>
      <c r="C171" s="45" t="s">
        <v>216</v>
      </c>
      <c r="D171" s="44">
        <v>34020</v>
      </c>
      <c r="E171" s="42">
        <f>SUM(D157:D171)</f>
        <v>493770</v>
      </c>
      <c r="J171" s="50" t="s">
        <v>216</v>
      </c>
      <c r="K171" s="49">
        <v>55262</v>
      </c>
      <c r="L171" s="42">
        <f>SUM(K157:K171)</f>
        <v>618250</v>
      </c>
    </row>
    <row r="172" spans="2:12">
      <c r="B172" s="44"/>
      <c r="C172" s="45" t="s">
        <v>217</v>
      </c>
      <c r="D172" s="44">
        <v>36700</v>
      </c>
      <c r="J172" s="50" t="s">
        <v>217</v>
      </c>
      <c r="K172" s="49">
        <v>58020</v>
      </c>
    </row>
    <row r="173" spans="2:12" s="42" customFormat="1">
      <c r="B173" s="44"/>
      <c r="C173" s="45" t="s">
        <v>218</v>
      </c>
      <c r="D173" s="44">
        <v>38060</v>
      </c>
      <c r="I173" s="59"/>
      <c r="J173" s="50" t="s">
        <v>218</v>
      </c>
      <c r="K173" s="49">
        <v>60396</v>
      </c>
      <c r="L173"/>
    </row>
    <row r="174" spans="2:12">
      <c r="B174" s="44"/>
      <c r="C174" s="45" t="s">
        <v>219</v>
      </c>
      <c r="D174" s="44">
        <v>40391</v>
      </c>
      <c r="J174" s="50" t="s">
        <v>219</v>
      </c>
      <c r="K174" s="49">
        <v>63653</v>
      </c>
    </row>
    <row r="175" spans="2:12">
      <c r="B175" s="44"/>
      <c r="C175" s="45" t="s">
        <v>220</v>
      </c>
      <c r="D175" s="44">
        <v>42705</v>
      </c>
      <c r="J175" s="50" t="s">
        <v>220</v>
      </c>
      <c r="K175" s="49">
        <v>66820</v>
      </c>
    </row>
    <row r="176" spans="2:12">
      <c r="B176" s="44"/>
      <c r="C176" s="45" t="s">
        <v>221</v>
      </c>
      <c r="D176" s="44">
        <v>44154</v>
      </c>
      <c r="J176" s="50" t="s">
        <v>221</v>
      </c>
      <c r="K176" s="49">
        <v>70160</v>
      </c>
    </row>
    <row r="177" spans="2:11">
      <c r="B177" s="44"/>
      <c r="C177" s="45" t="s">
        <v>222</v>
      </c>
      <c r="D177" s="44">
        <v>44642</v>
      </c>
      <c r="J177" s="50" t="s">
        <v>222</v>
      </c>
      <c r="K177" s="49">
        <v>72991</v>
      </c>
    </row>
    <row r="178" spans="2:11">
      <c r="B178" s="44"/>
      <c r="C178" s="45" t="s">
        <v>223</v>
      </c>
      <c r="D178" s="44">
        <v>45327</v>
      </c>
      <c r="J178" s="50" t="s">
        <v>223</v>
      </c>
      <c r="K178" s="49">
        <v>73106</v>
      </c>
    </row>
    <row r="179" spans="2:11">
      <c r="B179" s="44"/>
      <c r="C179" s="45" t="s">
        <v>224</v>
      </c>
      <c r="D179" s="44">
        <v>47222</v>
      </c>
      <c r="J179" s="50" t="s">
        <v>224</v>
      </c>
      <c r="K179" s="49">
        <v>71833</v>
      </c>
    </row>
    <row r="180" spans="2:11">
      <c r="B180" s="44"/>
      <c r="C180" s="45" t="s">
        <v>225</v>
      </c>
      <c r="D180" s="44">
        <v>48583</v>
      </c>
      <c r="J180" s="50" t="s">
        <v>225</v>
      </c>
      <c r="K180" s="49">
        <v>69625</v>
      </c>
    </row>
    <row r="181" spans="2:11">
      <c r="B181" s="44"/>
      <c r="C181" s="45" t="s">
        <v>226</v>
      </c>
      <c r="D181" s="44">
        <v>49333</v>
      </c>
      <c r="J181" s="50" t="s">
        <v>226</v>
      </c>
      <c r="K181" s="49">
        <v>66808</v>
      </c>
    </row>
    <row r="182" spans="2:11">
      <c r="B182" s="44"/>
      <c r="C182" s="45" t="s">
        <v>227</v>
      </c>
      <c r="D182" s="44">
        <v>50064</v>
      </c>
      <c r="J182" s="50" t="s">
        <v>227</v>
      </c>
      <c r="K182" s="49">
        <v>62756</v>
      </c>
    </row>
    <row r="183" spans="2:11">
      <c r="B183" s="44"/>
      <c r="C183" s="45" t="s">
        <v>228</v>
      </c>
      <c r="D183" s="44">
        <v>49300</v>
      </c>
      <c r="J183" s="50" t="s">
        <v>228</v>
      </c>
      <c r="K183" s="49">
        <v>60368</v>
      </c>
    </row>
    <row r="184" spans="2:11">
      <c r="B184" s="44"/>
      <c r="C184" s="45" t="s">
        <v>229</v>
      </c>
      <c r="D184" s="44">
        <v>47063</v>
      </c>
      <c r="J184" s="50" t="s">
        <v>229</v>
      </c>
      <c r="K184" s="49">
        <v>60190</v>
      </c>
    </row>
    <row r="185" spans="2:11">
      <c r="B185" s="44"/>
      <c r="C185" s="45" t="s">
        <v>230</v>
      </c>
      <c r="D185" s="44">
        <v>46133</v>
      </c>
      <c r="J185" s="50" t="s">
        <v>230</v>
      </c>
      <c r="K185" s="49">
        <v>58770</v>
      </c>
    </row>
    <row r="186" spans="2:11">
      <c r="B186" s="44"/>
      <c r="C186" s="45" t="s">
        <v>231</v>
      </c>
      <c r="D186" s="44">
        <v>44180</v>
      </c>
      <c r="J186" s="50" t="s">
        <v>231</v>
      </c>
      <c r="K186" s="49">
        <v>56441</v>
      </c>
    </row>
    <row r="187" spans="2:11">
      <c r="B187" s="44"/>
      <c r="C187" s="45" t="s">
        <v>232</v>
      </c>
      <c r="D187" s="44">
        <v>41712</v>
      </c>
      <c r="J187" s="50" t="s">
        <v>232</v>
      </c>
      <c r="K187" s="49">
        <v>54458</v>
      </c>
    </row>
    <row r="188" spans="2:11">
      <c r="B188" s="44"/>
      <c r="C188" s="45" t="s">
        <v>233</v>
      </c>
      <c r="D188" s="44">
        <v>40845</v>
      </c>
      <c r="J188" s="50" t="s">
        <v>233</v>
      </c>
      <c r="K188" s="49">
        <v>52896</v>
      </c>
    </row>
    <row r="189" spans="2:11">
      <c r="B189" s="44"/>
      <c r="C189" s="45" t="s">
        <v>234</v>
      </c>
      <c r="D189" s="44">
        <v>39977</v>
      </c>
      <c r="J189" s="50" t="s">
        <v>234</v>
      </c>
      <c r="K189" s="49">
        <v>51306</v>
      </c>
    </row>
    <row r="190" spans="2:11">
      <c r="B190" s="44"/>
      <c r="C190" s="45" t="s">
        <v>235</v>
      </c>
      <c r="D190" s="44">
        <v>38839</v>
      </c>
      <c r="J190" s="50" t="s">
        <v>235</v>
      </c>
      <c r="K190" s="49">
        <v>50353</v>
      </c>
    </row>
    <row r="191" spans="2:11">
      <c r="B191" s="44"/>
      <c r="C191" s="45" t="s">
        <v>236</v>
      </c>
      <c r="D191" s="44">
        <v>37310</v>
      </c>
      <c r="J191" s="50" t="s">
        <v>236</v>
      </c>
      <c r="K191" s="49">
        <v>49439</v>
      </c>
    </row>
    <row r="192" spans="2:11">
      <c r="B192" s="44"/>
      <c r="C192" s="45" t="s">
        <v>237</v>
      </c>
      <c r="D192" s="44">
        <v>36766</v>
      </c>
      <c r="J192" s="50" t="s">
        <v>237</v>
      </c>
      <c r="K192" s="49">
        <v>48419</v>
      </c>
    </row>
    <row r="193" spans="2:11">
      <c r="B193" s="44"/>
      <c r="C193" s="45" t="s">
        <v>238</v>
      </c>
      <c r="D193" s="44">
        <v>37519</v>
      </c>
      <c r="J193" s="50" t="s">
        <v>238</v>
      </c>
      <c r="K193" s="49">
        <v>46732</v>
      </c>
    </row>
    <row r="194" spans="2:11">
      <c r="B194" s="44"/>
      <c r="C194" s="45" t="s">
        <v>239</v>
      </c>
      <c r="D194" s="44">
        <v>37175</v>
      </c>
      <c r="J194" s="50" t="s">
        <v>239</v>
      </c>
      <c r="K194" s="49">
        <v>45204</v>
      </c>
    </row>
    <row r="195" spans="2:11">
      <c r="B195" s="44"/>
      <c r="C195" s="45" t="s">
        <v>240</v>
      </c>
      <c r="D195" s="44">
        <v>36420</v>
      </c>
      <c r="J195" s="50" t="s">
        <v>240</v>
      </c>
      <c r="K195" s="49">
        <v>44679</v>
      </c>
    </row>
    <row r="196" spans="2:11">
      <c r="B196" s="44"/>
      <c r="C196" s="45" t="s">
        <v>241</v>
      </c>
      <c r="D196" s="44">
        <v>36377</v>
      </c>
      <c r="J196" s="50" t="s">
        <v>241</v>
      </c>
      <c r="K196" s="49">
        <v>44882</v>
      </c>
    </row>
    <row r="197" spans="2:11">
      <c r="B197" s="44"/>
      <c r="C197" s="45" t="s">
        <v>242</v>
      </c>
      <c r="D197" s="44">
        <v>35730</v>
      </c>
      <c r="J197" s="50" t="s">
        <v>242</v>
      </c>
      <c r="K197" s="49">
        <v>45111</v>
      </c>
    </row>
    <row r="198" spans="2:11">
      <c r="B198" s="44"/>
      <c r="C198" s="45" t="s">
        <v>243</v>
      </c>
      <c r="D198" s="44">
        <v>34493</v>
      </c>
      <c r="J198" s="50" t="s">
        <v>243</v>
      </c>
      <c r="K198" s="49">
        <v>45126</v>
      </c>
    </row>
    <row r="199" spans="2:11">
      <c r="B199" s="44"/>
      <c r="C199" s="45" t="s">
        <v>244</v>
      </c>
      <c r="D199" s="44">
        <v>33601</v>
      </c>
      <c r="J199" s="50" t="s">
        <v>244</v>
      </c>
      <c r="K199" s="49">
        <v>45257</v>
      </c>
    </row>
    <row r="200" spans="2:11">
      <c r="B200" s="44"/>
      <c r="C200" s="45" t="s">
        <v>245</v>
      </c>
      <c r="D200" s="44">
        <v>33773</v>
      </c>
      <c r="J200" s="50" t="s">
        <v>245</v>
      </c>
      <c r="K200" s="49">
        <v>47113</v>
      </c>
    </row>
    <row r="201" spans="2:11">
      <c r="B201" s="44"/>
      <c r="C201" s="45" t="s">
        <v>246</v>
      </c>
      <c r="D201" s="44">
        <v>34681</v>
      </c>
      <c r="J201" s="50" t="s">
        <v>246</v>
      </c>
      <c r="K201" s="49">
        <v>49772</v>
      </c>
    </row>
    <row r="202" spans="2:11">
      <c r="B202" s="44"/>
      <c r="C202" s="45" t="s">
        <v>247</v>
      </c>
      <c r="D202" s="44">
        <v>34623</v>
      </c>
      <c r="J202" s="50" t="s">
        <v>247</v>
      </c>
      <c r="K202" s="49">
        <v>51485</v>
      </c>
    </row>
    <row r="203" spans="2:11">
      <c r="B203" s="44"/>
      <c r="C203" s="45" t="s">
        <v>248</v>
      </c>
      <c r="D203" s="44">
        <v>34245</v>
      </c>
      <c r="J203" s="50" t="s">
        <v>248</v>
      </c>
      <c r="K203" s="49">
        <v>53972</v>
      </c>
    </row>
    <row r="204" spans="2:11">
      <c r="B204" s="44"/>
      <c r="C204" s="45" t="s">
        <v>249</v>
      </c>
      <c r="D204" s="44">
        <v>35455</v>
      </c>
      <c r="J204" s="50" t="s">
        <v>249</v>
      </c>
      <c r="K204" s="49">
        <v>56373</v>
      </c>
    </row>
    <row r="205" spans="2:11">
      <c r="B205" s="44"/>
      <c r="C205" s="45" t="s">
        <v>250</v>
      </c>
      <c r="D205" s="44">
        <v>37913</v>
      </c>
      <c r="J205" s="50" t="s">
        <v>250</v>
      </c>
      <c r="K205" s="49">
        <v>57553</v>
      </c>
    </row>
    <row r="206" spans="2:11">
      <c r="B206" s="44"/>
      <c r="C206" s="45" t="s">
        <v>251</v>
      </c>
      <c r="D206" s="44">
        <v>39517</v>
      </c>
      <c r="J206" s="50" t="s">
        <v>251</v>
      </c>
      <c r="K206" s="49">
        <v>55589</v>
      </c>
    </row>
    <row r="207" spans="2:11">
      <c r="B207" s="44"/>
      <c r="C207" s="45" t="s">
        <v>252</v>
      </c>
      <c r="D207" s="44">
        <v>41259</v>
      </c>
      <c r="J207" s="50" t="s">
        <v>252</v>
      </c>
      <c r="K207" s="49">
        <v>53185</v>
      </c>
    </row>
    <row r="208" spans="2:11">
      <c r="B208" s="44"/>
      <c r="C208" s="45" t="s">
        <v>253</v>
      </c>
      <c r="D208" s="44">
        <v>43558</v>
      </c>
      <c r="J208" s="50" t="s">
        <v>253</v>
      </c>
      <c r="K208" s="49">
        <v>50733</v>
      </c>
    </row>
    <row r="209" spans="2:11">
      <c r="B209" s="44"/>
      <c r="C209" s="45" t="s">
        <v>254</v>
      </c>
      <c r="D209" s="44">
        <v>44779</v>
      </c>
      <c r="J209" s="50" t="s">
        <v>254</v>
      </c>
      <c r="K209" s="49">
        <v>48166</v>
      </c>
    </row>
    <row r="210" spans="2:11">
      <c r="B210" s="44"/>
      <c r="C210" s="45" t="s">
        <v>255</v>
      </c>
      <c r="D210" s="44">
        <v>44202</v>
      </c>
      <c r="J210" s="50" t="s">
        <v>255</v>
      </c>
      <c r="K210" s="49">
        <v>48098</v>
      </c>
    </row>
    <row r="211" spans="2:11">
      <c r="B211" s="44"/>
      <c r="C211" s="45" t="s">
        <v>256</v>
      </c>
      <c r="D211" s="44">
        <v>42648</v>
      </c>
      <c r="J211" s="50" t="s">
        <v>256</v>
      </c>
      <c r="K211" s="49">
        <v>46383</v>
      </c>
    </row>
    <row r="212" spans="2:11">
      <c r="B212" s="44"/>
      <c r="C212" s="45" t="s">
        <v>257</v>
      </c>
      <c r="D212" s="44">
        <v>40935</v>
      </c>
      <c r="J212" s="50" t="s">
        <v>257</v>
      </c>
      <c r="K212" s="49">
        <v>44928</v>
      </c>
    </row>
    <row r="213" spans="2:11">
      <c r="B213" s="44"/>
      <c r="C213" s="45" t="s">
        <v>258</v>
      </c>
      <c r="D213" s="44">
        <v>39080</v>
      </c>
      <c r="J213" s="50" t="s">
        <v>258</v>
      </c>
      <c r="K213" s="49">
        <v>44539</v>
      </c>
    </row>
    <row r="214" spans="2:11">
      <c r="B214" s="44"/>
      <c r="C214" s="45" t="s">
        <v>259</v>
      </c>
      <c r="D214" s="44">
        <v>38682</v>
      </c>
      <c r="J214" s="50" t="s">
        <v>259</v>
      </c>
      <c r="K214" s="49">
        <v>42459</v>
      </c>
    </row>
    <row r="215" spans="2:11">
      <c r="B215" s="44"/>
      <c r="C215" s="45" t="s">
        <v>260</v>
      </c>
      <c r="D215" s="44">
        <v>37359</v>
      </c>
      <c r="J215" s="50" t="s">
        <v>260</v>
      </c>
      <c r="K215" s="49">
        <v>39813</v>
      </c>
    </row>
    <row r="216" spans="2:11">
      <c r="B216" s="44"/>
      <c r="C216" s="45" t="s">
        <v>261</v>
      </c>
      <c r="D216" s="44">
        <v>35834</v>
      </c>
      <c r="J216" s="50" t="s">
        <v>261</v>
      </c>
      <c r="K216" s="49">
        <v>33131</v>
      </c>
    </row>
    <row r="217" spans="2:11">
      <c r="B217" s="44"/>
      <c r="C217" s="45" t="s">
        <v>262</v>
      </c>
      <c r="D217" s="44">
        <v>36785</v>
      </c>
      <c r="J217" s="50" t="s">
        <v>262</v>
      </c>
      <c r="K217" s="49">
        <v>26336</v>
      </c>
    </row>
    <row r="218" spans="2:11">
      <c r="B218" s="44"/>
      <c r="C218" s="45" t="s">
        <v>263</v>
      </c>
      <c r="D218" s="44">
        <v>37230</v>
      </c>
      <c r="J218" s="50" t="s">
        <v>263</v>
      </c>
      <c r="K218" s="49">
        <v>23709</v>
      </c>
    </row>
    <row r="219" spans="2:11">
      <c r="B219" s="44"/>
      <c r="C219" s="45" t="s">
        <v>264</v>
      </c>
      <c r="D219" s="44">
        <v>37174</v>
      </c>
      <c r="J219" s="50" t="s">
        <v>264</v>
      </c>
      <c r="K219" s="49">
        <v>21444</v>
      </c>
    </row>
    <row r="220" spans="2:11">
      <c r="B220" s="44"/>
      <c r="C220" s="45" t="s">
        <v>265</v>
      </c>
      <c r="D220" s="44">
        <v>32716</v>
      </c>
      <c r="J220" s="50" t="s">
        <v>265</v>
      </c>
      <c r="K220" s="49">
        <v>20378</v>
      </c>
    </row>
    <row r="221" spans="2:11">
      <c r="B221" s="44"/>
      <c r="C221" s="45" t="s">
        <v>266</v>
      </c>
      <c r="D221" s="44">
        <v>23114</v>
      </c>
      <c r="J221" s="50" t="s">
        <v>266</v>
      </c>
      <c r="K221" s="49">
        <v>20540</v>
      </c>
    </row>
    <row r="222" spans="2:11">
      <c r="B222" s="44"/>
      <c r="C222" s="45" t="s">
        <v>267</v>
      </c>
      <c r="D222" s="44">
        <v>17333</v>
      </c>
      <c r="J222" s="50" t="s">
        <v>267</v>
      </c>
      <c r="K222" s="49">
        <v>22707</v>
      </c>
    </row>
    <row r="223" spans="2:11">
      <c r="B223" s="44"/>
      <c r="C223" s="45" t="s">
        <v>268</v>
      </c>
      <c r="D223" s="44">
        <v>13626</v>
      </c>
      <c r="J223" s="50" t="s">
        <v>268</v>
      </c>
      <c r="K223" s="49">
        <v>23537</v>
      </c>
    </row>
    <row r="224" spans="2:11">
      <c r="B224" s="44"/>
      <c r="C224" s="45" t="s">
        <v>269</v>
      </c>
      <c r="D224" s="44">
        <v>12512</v>
      </c>
      <c r="J224" s="50" t="s">
        <v>269</v>
      </c>
      <c r="K224" s="49">
        <v>21579</v>
      </c>
    </row>
    <row r="225" spans="2:12">
      <c r="B225" s="44"/>
      <c r="C225" s="45" t="s">
        <v>270</v>
      </c>
      <c r="D225" s="44">
        <v>14850</v>
      </c>
      <c r="J225" s="50" t="s">
        <v>270</v>
      </c>
      <c r="K225" s="49">
        <v>20441</v>
      </c>
    </row>
    <row r="226" spans="2:12">
      <c r="B226" s="44"/>
      <c r="C226" s="45" t="s">
        <v>271</v>
      </c>
      <c r="D226" s="44">
        <v>16891</v>
      </c>
      <c r="J226" s="50" t="s">
        <v>271</v>
      </c>
      <c r="K226" s="49">
        <v>20227</v>
      </c>
    </row>
    <row r="227" spans="2:12">
      <c r="B227" s="44"/>
      <c r="C227" s="45" t="s">
        <v>272</v>
      </c>
      <c r="D227" s="44">
        <v>19091</v>
      </c>
      <c r="J227" s="50" t="s">
        <v>272</v>
      </c>
      <c r="K227" s="49">
        <v>19928</v>
      </c>
    </row>
    <row r="228" spans="2:12">
      <c r="B228" s="44"/>
      <c r="C228" s="45" t="s">
        <v>273</v>
      </c>
      <c r="D228" s="44">
        <v>17328</v>
      </c>
      <c r="J228" s="50" t="s">
        <v>273</v>
      </c>
      <c r="K228" s="49">
        <v>18700</v>
      </c>
    </row>
    <row r="229" spans="2:12">
      <c r="B229" s="44"/>
      <c r="C229" s="45" t="s">
        <v>274</v>
      </c>
      <c r="D229" s="44">
        <v>14367</v>
      </c>
      <c r="J229" s="50" t="s">
        <v>274</v>
      </c>
      <c r="K229" s="49">
        <v>17142</v>
      </c>
    </row>
    <row r="230" spans="2:12">
      <c r="B230" s="44"/>
      <c r="C230" s="45" t="s">
        <v>275</v>
      </c>
      <c r="D230" s="44">
        <v>14090</v>
      </c>
      <c r="J230" s="50" t="s">
        <v>275</v>
      </c>
      <c r="K230" s="49">
        <v>15380</v>
      </c>
    </row>
    <row r="231" spans="2:12">
      <c r="B231" s="44"/>
      <c r="C231" s="45" t="s">
        <v>276</v>
      </c>
      <c r="D231" s="44">
        <v>13753</v>
      </c>
      <c r="J231" s="50" t="s">
        <v>276</v>
      </c>
      <c r="K231" s="49">
        <v>13499</v>
      </c>
    </row>
    <row r="232" spans="2:12">
      <c r="B232" s="44"/>
      <c r="C232" s="45" t="s">
        <v>277</v>
      </c>
      <c r="D232" s="44">
        <v>12832</v>
      </c>
      <c r="J232" s="50" t="s">
        <v>277</v>
      </c>
      <c r="K232" s="49">
        <v>13371</v>
      </c>
    </row>
    <row r="233" spans="2:12">
      <c r="B233" s="44"/>
      <c r="C233" s="45" t="s">
        <v>278</v>
      </c>
      <c r="D233" s="44">
        <v>11548</v>
      </c>
      <c r="J233" s="50" t="s">
        <v>278</v>
      </c>
      <c r="K233" s="49">
        <v>12905</v>
      </c>
    </row>
    <row r="234" spans="2:12">
      <c r="B234" s="44"/>
      <c r="C234" s="45" t="s">
        <v>279</v>
      </c>
      <c r="D234" s="44">
        <v>10129</v>
      </c>
      <c r="J234" s="50" t="s">
        <v>279</v>
      </c>
      <c r="K234" s="49">
        <v>11571</v>
      </c>
    </row>
    <row r="235" spans="2:12">
      <c r="B235" s="44"/>
      <c r="C235" s="45" t="s">
        <v>280</v>
      </c>
      <c r="D235" s="44">
        <v>8333</v>
      </c>
      <c r="J235" s="50" t="s">
        <v>280</v>
      </c>
      <c r="K235" s="49">
        <v>10601</v>
      </c>
    </row>
    <row r="236" spans="2:12">
      <c r="B236" s="44"/>
      <c r="C236" s="45" t="s">
        <v>281</v>
      </c>
      <c r="D236" s="44">
        <v>7656</v>
      </c>
      <c r="J236" s="50" t="s">
        <v>281</v>
      </c>
      <c r="K236" s="49">
        <v>9736</v>
      </c>
    </row>
    <row r="237" spans="2:12">
      <c r="B237" s="44"/>
      <c r="C237" s="45" t="s">
        <v>282</v>
      </c>
      <c r="D237" s="44">
        <v>6799</v>
      </c>
      <c r="J237" s="50" t="s">
        <v>282</v>
      </c>
      <c r="K237" s="49">
        <v>8427</v>
      </c>
    </row>
    <row r="238" spans="2:12">
      <c r="B238" s="44"/>
      <c r="C238" s="45" t="s">
        <v>283</v>
      </c>
      <c r="D238" s="44">
        <v>5955</v>
      </c>
      <c r="J238" s="50" t="s">
        <v>283</v>
      </c>
      <c r="K238" s="49">
        <v>6210</v>
      </c>
    </row>
    <row r="239" spans="2:12">
      <c r="B239" s="44"/>
      <c r="C239" s="45" t="s">
        <v>284</v>
      </c>
      <c r="D239" s="44">
        <v>22869</v>
      </c>
      <c r="E239">
        <f>SUM(D172:D239)</f>
        <v>2226145</v>
      </c>
      <c r="J239" s="50" t="s">
        <v>284</v>
      </c>
      <c r="K239" s="49">
        <v>26155</v>
      </c>
      <c r="L239" s="42">
        <f>SUM(K172:K239)</f>
        <v>2823614</v>
      </c>
    </row>
    <row r="240" spans="2:12" s="42" customFormat="1">
      <c r="B240" s="44"/>
      <c r="C240" s="45"/>
      <c r="D240" s="44">
        <f>SUM(D154:D239)</f>
        <v>2834555</v>
      </c>
      <c r="E240" s="44">
        <f>SUM(E154:E239)</f>
        <v>2834555</v>
      </c>
      <c r="I240" s="59"/>
      <c r="J240" s="50"/>
      <c r="K240" s="44">
        <f>SUM(K154:K239)</f>
        <v>3560008</v>
      </c>
      <c r="L240" s="44">
        <f>SUM(L154:L239)</f>
        <v>3560008</v>
      </c>
    </row>
    <row r="241" spans="2:12">
      <c r="B241" s="45" t="s">
        <v>191</v>
      </c>
      <c r="C241" s="45" t="s">
        <v>36</v>
      </c>
      <c r="D241" s="44">
        <v>2802170</v>
      </c>
      <c r="I241" s="60" t="s">
        <v>313</v>
      </c>
      <c r="J241" s="50" t="s">
        <v>36</v>
      </c>
      <c r="K241" s="49">
        <v>3559519</v>
      </c>
    </row>
    <row r="242" spans="2:12">
      <c r="B242" s="44"/>
      <c r="C242" s="45" t="s">
        <v>199</v>
      </c>
      <c r="D242" s="44">
        <v>39968</v>
      </c>
      <c r="I242" s="61"/>
      <c r="J242" s="50" t="s">
        <v>199</v>
      </c>
      <c r="K242" s="49">
        <v>38856</v>
      </c>
    </row>
    <row r="243" spans="2:12">
      <c r="B243" s="44"/>
      <c r="C243" s="45" t="s">
        <v>200</v>
      </c>
      <c r="D243" s="44">
        <v>39122</v>
      </c>
      <c r="I243" s="61"/>
      <c r="J243" s="50" t="s">
        <v>200</v>
      </c>
      <c r="K243" s="49">
        <v>39244</v>
      </c>
    </row>
    <row r="244" spans="2:12">
      <c r="B244" s="44"/>
      <c r="C244" s="45" t="s">
        <v>201</v>
      </c>
      <c r="D244" s="44">
        <v>37290</v>
      </c>
      <c r="E244" s="42">
        <f>D242+D243+D244</f>
        <v>116380</v>
      </c>
      <c r="I244" s="61"/>
      <c r="J244" s="50" t="s">
        <v>201</v>
      </c>
      <c r="K244" s="49">
        <v>39787</v>
      </c>
      <c r="L244" s="42">
        <f>K242+K243+K244</f>
        <v>117887</v>
      </c>
    </row>
    <row r="245" spans="2:12">
      <c r="B245" s="44"/>
      <c r="C245" s="45" t="s">
        <v>202</v>
      </c>
      <c r="D245" s="44">
        <v>36072</v>
      </c>
      <c r="I245" s="61"/>
      <c r="J245" s="50" t="s">
        <v>202</v>
      </c>
      <c r="K245" s="49">
        <v>38908</v>
      </c>
    </row>
    <row r="246" spans="2:12">
      <c r="B246" s="44"/>
      <c r="C246" s="45" t="s">
        <v>203</v>
      </c>
      <c r="D246" s="44">
        <v>35254</v>
      </c>
      <c r="I246" s="61"/>
      <c r="J246" s="50" t="s">
        <v>203</v>
      </c>
      <c r="K246" s="49">
        <v>37607</v>
      </c>
    </row>
    <row r="247" spans="2:12">
      <c r="B247" s="44"/>
      <c r="C247" s="45" t="s">
        <v>204</v>
      </c>
      <c r="D247" s="44">
        <v>35207</v>
      </c>
      <c r="I247" s="61"/>
      <c r="J247" s="50" t="s">
        <v>204</v>
      </c>
      <c r="K247" s="49">
        <v>37517</v>
      </c>
    </row>
    <row r="248" spans="2:12">
      <c r="B248" s="44"/>
      <c r="C248" s="45" t="s">
        <v>205</v>
      </c>
      <c r="D248" s="44">
        <v>35842</v>
      </c>
      <c r="I248" s="61"/>
      <c r="J248" s="50" t="s">
        <v>205</v>
      </c>
      <c r="K248" s="49">
        <v>37554</v>
      </c>
    </row>
    <row r="249" spans="2:12">
      <c r="B249" s="44"/>
      <c r="C249" s="45" t="s">
        <v>206</v>
      </c>
      <c r="D249" s="44">
        <v>35039</v>
      </c>
      <c r="I249" s="61"/>
      <c r="J249" s="50" t="s">
        <v>206</v>
      </c>
      <c r="K249" s="49">
        <v>37462</v>
      </c>
    </row>
    <row r="250" spans="2:12">
      <c r="B250" s="44"/>
      <c r="C250" s="45" t="s">
        <v>207</v>
      </c>
      <c r="D250" s="44">
        <v>33956</v>
      </c>
      <c r="I250" s="61"/>
      <c r="J250" s="50" t="s">
        <v>207</v>
      </c>
      <c r="K250" s="49">
        <v>36832</v>
      </c>
    </row>
    <row r="251" spans="2:12">
      <c r="B251" s="44"/>
      <c r="C251" s="45" t="s">
        <v>208</v>
      </c>
      <c r="D251" s="44">
        <v>32752</v>
      </c>
      <c r="I251" s="61"/>
      <c r="J251" s="50" t="s">
        <v>208</v>
      </c>
      <c r="K251" s="49">
        <v>36281</v>
      </c>
    </row>
    <row r="252" spans="2:12">
      <c r="B252" s="44"/>
      <c r="C252" s="45" t="s">
        <v>209</v>
      </c>
      <c r="D252" s="44">
        <v>31570</v>
      </c>
      <c r="I252" s="61"/>
      <c r="J252" s="50" t="s">
        <v>209</v>
      </c>
      <c r="K252" s="49">
        <v>36775</v>
      </c>
    </row>
    <row r="253" spans="2:12">
      <c r="B253" s="44"/>
      <c r="C253" s="45" t="s">
        <v>210</v>
      </c>
      <c r="D253" s="44">
        <v>31104</v>
      </c>
      <c r="I253" s="61"/>
      <c r="J253" s="50" t="s">
        <v>210</v>
      </c>
      <c r="K253" s="49">
        <v>37649</v>
      </c>
    </row>
    <row r="254" spans="2:12">
      <c r="B254" s="44"/>
      <c r="C254" s="45" t="s">
        <v>211</v>
      </c>
      <c r="D254" s="44">
        <v>30081</v>
      </c>
      <c r="I254" s="61"/>
      <c r="J254" s="50" t="s">
        <v>211</v>
      </c>
      <c r="K254" s="49">
        <v>38648</v>
      </c>
    </row>
    <row r="255" spans="2:12">
      <c r="B255" s="44"/>
      <c r="C255" s="45" t="s">
        <v>212</v>
      </c>
      <c r="D255" s="44">
        <v>29421</v>
      </c>
      <c r="J255" s="50" t="s">
        <v>212</v>
      </c>
      <c r="K255" s="49">
        <v>39977</v>
      </c>
    </row>
    <row r="256" spans="2:12">
      <c r="B256" s="44"/>
      <c r="C256" s="45" t="s">
        <v>213</v>
      </c>
      <c r="D256" s="44">
        <v>29286</v>
      </c>
      <c r="J256" s="50" t="s">
        <v>213</v>
      </c>
      <c r="K256" s="49">
        <v>41946</v>
      </c>
    </row>
    <row r="257" spans="2:12">
      <c r="B257" s="44"/>
      <c r="C257" s="45" t="s">
        <v>214</v>
      </c>
      <c r="D257" s="44">
        <v>30088</v>
      </c>
      <c r="J257" s="50" t="s">
        <v>214</v>
      </c>
      <c r="K257" s="49">
        <v>44921</v>
      </c>
    </row>
    <row r="258" spans="2:12">
      <c r="B258" s="44"/>
      <c r="C258" s="45" t="s">
        <v>215</v>
      </c>
      <c r="D258" s="44">
        <v>30505</v>
      </c>
      <c r="J258" s="50" t="s">
        <v>215</v>
      </c>
      <c r="K258" s="49">
        <v>48100</v>
      </c>
    </row>
    <row r="259" spans="2:12">
      <c r="B259" s="44"/>
      <c r="C259" s="45" t="s">
        <v>216</v>
      </c>
      <c r="D259" s="44">
        <v>31294</v>
      </c>
      <c r="E259" s="42">
        <f>SUM(D245:D259)</f>
        <v>487471</v>
      </c>
      <c r="J259" s="50" t="s">
        <v>216</v>
      </c>
      <c r="K259" s="49">
        <v>51574</v>
      </c>
      <c r="L259" s="42">
        <f>SUM(K245:K259)</f>
        <v>601751</v>
      </c>
    </row>
    <row r="260" spans="2:12">
      <c r="B260" s="44"/>
      <c r="C260" s="45" t="s">
        <v>217</v>
      </c>
      <c r="D260" s="44">
        <v>33158</v>
      </c>
      <c r="J260" s="50" t="s">
        <v>217</v>
      </c>
      <c r="K260" s="49">
        <v>55222</v>
      </c>
    </row>
    <row r="261" spans="2:12">
      <c r="B261" s="44"/>
      <c r="C261" s="45" t="s">
        <v>218</v>
      </c>
      <c r="D261" s="44">
        <v>34721</v>
      </c>
      <c r="J261" s="50" t="s">
        <v>218</v>
      </c>
      <c r="K261" s="49">
        <v>57974</v>
      </c>
    </row>
    <row r="262" spans="2:12" s="42" customFormat="1">
      <c r="B262" s="44"/>
      <c r="C262" s="45" t="s">
        <v>219</v>
      </c>
      <c r="D262" s="44">
        <v>36632</v>
      </c>
      <c r="I262" s="59"/>
      <c r="J262" s="50" t="s">
        <v>219</v>
      </c>
      <c r="K262" s="49">
        <v>60336</v>
      </c>
      <c r="L262"/>
    </row>
    <row r="263" spans="2:12">
      <c r="B263" s="44"/>
      <c r="C263" s="45" t="s">
        <v>220</v>
      </c>
      <c r="D263" s="44">
        <v>39066</v>
      </c>
      <c r="F263" s="44"/>
      <c r="J263" s="50" t="s">
        <v>220</v>
      </c>
      <c r="K263" s="49">
        <v>63612</v>
      </c>
    </row>
    <row r="264" spans="2:12">
      <c r="B264" s="44"/>
      <c r="C264" s="45" t="s">
        <v>221</v>
      </c>
      <c r="D264" s="44">
        <v>41176</v>
      </c>
      <c r="J264" s="50" t="s">
        <v>221</v>
      </c>
      <c r="K264" s="49">
        <v>66758</v>
      </c>
    </row>
    <row r="265" spans="2:12">
      <c r="B265" s="44"/>
      <c r="C265" s="45" t="s">
        <v>222</v>
      </c>
      <c r="D265" s="44">
        <v>42701</v>
      </c>
      <c r="J265" s="50" t="s">
        <v>222</v>
      </c>
      <c r="K265" s="49">
        <v>70087</v>
      </c>
    </row>
    <row r="266" spans="2:12">
      <c r="B266" s="44"/>
      <c r="C266" s="45" t="s">
        <v>223</v>
      </c>
      <c r="D266" s="44">
        <v>43156</v>
      </c>
      <c r="J266" s="50" t="s">
        <v>223</v>
      </c>
      <c r="K266" s="49">
        <v>72922</v>
      </c>
    </row>
    <row r="267" spans="2:12">
      <c r="B267" s="44"/>
      <c r="C267" s="45" t="s">
        <v>224</v>
      </c>
      <c r="D267" s="44">
        <v>43761</v>
      </c>
      <c r="J267" s="50" t="s">
        <v>224</v>
      </c>
      <c r="K267" s="49">
        <v>73016</v>
      </c>
    </row>
    <row r="268" spans="2:12">
      <c r="B268" s="44"/>
      <c r="C268" s="45" t="s">
        <v>225</v>
      </c>
      <c r="D268" s="44">
        <v>45800</v>
      </c>
      <c r="J268" s="50" t="s">
        <v>225</v>
      </c>
      <c r="K268" s="49">
        <v>71705</v>
      </c>
    </row>
    <row r="269" spans="2:12">
      <c r="B269" s="44"/>
      <c r="C269" s="45" t="s">
        <v>226</v>
      </c>
      <c r="D269" s="44">
        <v>47175</v>
      </c>
      <c r="J269" s="50" t="s">
        <v>226</v>
      </c>
      <c r="K269" s="49">
        <v>69498</v>
      </c>
    </row>
    <row r="270" spans="2:12">
      <c r="B270" s="44"/>
      <c r="C270" s="45" t="s">
        <v>227</v>
      </c>
      <c r="D270" s="44">
        <v>48049</v>
      </c>
      <c r="J270" s="50" t="s">
        <v>227</v>
      </c>
      <c r="K270" s="49">
        <v>66670</v>
      </c>
    </row>
    <row r="271" spans="2:12">
      <c r="B271" s="44"/>
      <c r="C271" s="45" t="s">
        <v>228</v>
      </c>
      <c r="D271" s="44">
        <v>48951</v>
      </c>
      <c r="J271" s="50" t="s">
        <v>228</v>
      </c>
      <c r="K271" s="49">
        <v>62601</v>
      </c>
    </row>
    <row r="272" spans="2:12">
      <c r="B272" s="44"/>
      <c r="C272" s="45" t="s">
        <v>229</v>
      </c>
      <c r="D272" s="44">
        <v>48191</v>
      </c>
      <c r="J272" s="50" t="s">
        <v>229</v>
      </c>
      <c r="K272" s="49">
        <v>60222</v>
      </c>
    </row>
    <row r="273" spans="2:11">
      <c r="B273" s="44"/>
      <c r="C273" s="45" t="s">
        <v>230</v>
      </c>
      <c r="D273" s="44">
        <v>45999</v>
      </c>
      <c r="J273" s="50" t="s">
        <v>230</v>
      </c>
      <c r="K273" s="49">
        <v>60080</v>
      </c>
    </row>
    <row r="274" spans="2:11">
      <c r="B274" s="44"/>
      <c r="C274" s="45" t="s">
        <v>231</v>
      </c>
      <c r="D274" s="44">
        <v>45209</v>
      </c>
      <c r="J274" s="50" t="s">
        <v>231</v>
      </c>
      <c r="K274" s="49">
        <v>58656</v>
      </c>
    </row>
    <row r="275" spans="2:11">
      <c r="B275" s="44"/>
      <c r="C275" s="45" t="s">
        <v>232</v>
      </c>
      <c r="D275" s="44">
        <v>43417</v>
      </c>
      <c r="J275" s="50" t="s">
        <v>232</v>
      </c>
      <c r="K275" s="49">
        <v>56328</v>
      </c>
    </row>
    <row r="276" spans="2:11">
      <c r="B276" s="44"/>
      <c r="C276" s="45" t="s">
        <v>233</v>
      </c>
      <c r="D276" s="44">
        <v>40967</v>
      </c>
      <c r="J276" s="50" t="s">
        <v>233</v>
      </c>
      <c r="K276" s="49">
        <v>54320</v>
      </c>
    </row>
    <row r="277" spans="2:11">
      <c r="B277" s="44"/>
      <c r="C277" s="45" t="s">
        <v>234</v>
      </c>
      <c r="D277" s="44">
        <v>40205</v>
      </c>
      <c r="J277" s="50" t="s">
        <v>234</v>
      </c>
      <c r="K277" s="49">
        <v>52756</v>
      </c>
    </row>
    <row r="278" spans="2:11">
      <c r="B278" s="44"/>
      <c r="C278" s="45" t="s">
        <v>235</v>
      </c>
      <c r="D278" s="44">
        <v>39434</v>
      </c>
      <c r="J278" s="50" t="s">
        <v>235</v>
      </c>
      <c r="K278" s="49">
        <v>51151</v>
      </c>
    </row>
    <row r="279" spans="2:11">
      <c r="B279" s="44"/>
      <c r="C279" s="45" t="s">
        <v>236</v>
      </c>
      <c r="D279" s="44">
        <v>38416</v>
      </c>
      <c r="J279" s="50" t="s">
        <v>236</v>
      </c>
      <c r="K279" s="49">
        <v>50202</v>
      </c>
    </row>
    <row r="280" spans="2:11">
      <c r="B280" s="44"/>
      <c r="C280" s="45" t="s">
        <v>237</v>
      </c>
      <c r="D280" s="44">
        <v>36733</v>
      </c>
      <c r="J280" s="50" t="s">
        <v>237</v>
      </c>
      <c r="K280" s="49">
        <v>49279</v>
      </c>
    </row>
    <row r="281" spans="2:11">
      <c r="B281" s="44"/>
      <c r="C281" s="45" t="s">
        <v>238</v>
      </c>
      <c r="D281" s="44">
        <v>36235</v>
      </c>
      <c r="J281" s="50" t="s">
        <v>238</v>
      </c>
      <c r="K281" s="49">
        <v>48268</v>
      </c>
    </row>
    <row r="282" spans="2:11">
      <c r="B282" s="44"/>
      <c r="C282" s="45" t="s">
        <v>239</v>
      </c>
      <c r="D282" s="44">
        <v>37011</v>
      </c>
      <c r="J282" s="50" t="s">
        <v>239</v>
      </c>
      <c r="K282" s="49">
        <v>46568</v>
      </c>
    </row>
    <row r="283" spans="2:11">
      <c r="B283" s="44"/>
      <c r="C283" s="45" t="s">
        <v>240</v>
      </c>
      <c r="D283" s="44">
        <v>36701</v>
      </c>
      <c r="J283" s="50" t="s">
        <v>240</v>
      </c>
      <c r="K283" s="49">
        <v>45036</v>
      </c>
    </row>
    <row r="284" spans="2:11">
      <c r="B284" s="44"/>
      <c r="C284" s="45" t="s">
        <v>241</v>
      </c>
      <c r="D284" s="44">
        <v>35905</v>
      </c>
      <c r="J284" s="50" t="s">
        <v>241</v>
      </c>
      <c r="K284" s="49">
        <v>44508</v>
      </c>
    </row>
    <row r="285" spans="2:11">
      <c r="B285" s="44"/>
      <c r="C285" s="45" t="s">
        <v>242</v>
      </c>
      <c r="D285" s="44">
        <v>35884</v>
      </c>
      <c r="J285" s="50" t="s">
        <v>242</v>
      </c>
      <c r="K285" s="49">
        <v>44682</v>
      </c>
    </row>
    <row r="286" spans="2:11">
      <c r="B286" s="44"/>
      <c r="C286" s="45" t="s">
        <v>243</v>
      </c>
      <c r="D286" s="44">
        <v>35381</v>
      </c>
      <c r="J286" s="50" t="s">
        <v>243</v>
      </c>
      <c r="K286" s="49">
        <v>44913</v>
      </c>
    </row>
    <row r="287" spans="2:11">
      <c r="B287" s="44"/>
      <c r="C287" s="45" t="s">
        <v>244</v>
      </c>
      <c r="D287" s="44">
        <v>34134</v>
      </c>
      <c r="J287" s="50" t="s">
        <v>244</v>
      </c>
      <c r="K287" s="49">
        <v>44900</v>
      </c>
    </row>
    <row r="288" spans="2:11">
      <c r="B288" s="44"/>
      <c r="C288" s="45" t="s">
        <v>245</v>
      </c>
      <c r="D288" s="44">
        <v>33320</v>
      </c>
      <c r="J288" s="50" t="s">
        <v>245</v>
      </c>
      <c r="K288" s="49">
        <v>45020</v>
      </c>
    </row>
    <row r="289" spans="2:11">
      <c r="B289" s="44"/>
      <c r="C289" s="45" t="s">
        <v>246</v>
      </c>
      <c r="D289" s="44">
        <v>33470</v>
      </c>
      <c r="J289" s="50" t="s">
        <v>246</v>
      </c>
      <c r="K289" s="49">
        <v>46832</v>
      </c>
    </row>
    <row r="290" spans="2:11">
      <c r="B290" s="44"/>
      <c r="C290" s="45" t="s">
        <v>247</v>
      </c>
      <c r="D290" s="44">
        <v>34419</v>
      </c>
      <c r="J290" s="50" t="s">
        <v>247</v>
      </c>
      <c r="K290" s="49">
        <v>49461</v>
      </c>
    </row>
    <row r="291" spans="2:11">
      <c r="B291" s="44"/>
      <c r="C291" s="45" t="s">
        <v>248</v>
      </c>
      <c r="D291" s="44">
        <v>34302</v>
      </c>
      <c r="J291" s="50" t="s">
        <v>248</v>
      </c>
      <c r="K291" s="49">
        <v>51138</v>
      </c>
    </row>
    <row r="292" spans="2:11">
      <c r="B292" s="44"/>
      <c r="C292" s="45" t="s">
        <v>249</v>
      </c>
      <c r="D292" s="44">
        <v>33978</v>
      </c>
      <c r="J292" s="50" t="s">
        <v>249</v>
      </c>
      <c r="K292" s="49">
        <v>53553</v>
      </c>
    </row>
    <row r="293" spans="2:11">
      <c r="B293" s="44"/>
      <c r="C293" s="45" t="s">
        <v>250</v>
      </c>
      <c r="D293" s="44">
        <v>35136</v>
      </c>
      <c r="J293" s="50" t="s">
        <v>250</v>
      </c>
      <c r="K293" s="49">
        <v>55930</v>
      </c>
    </row>
    <row r="294" spans="2:11">
      <c r="B294" s="44"/>
      <c r="C294" s="45" t="s">
        <v>251</v>
      </c>
      <c r="D294" s="44">
        <v>37607</v>
      </c>
      <c r="J294" s="50" t="s">
        <v>251</v>
      </c>
      <c r="K294" s="49">
        <v>57027</v>
      </c>
    </row>
    <row r="295" spans="2:11">
      <c r="B295" s="44"/>
      <c r="C295" s="45" t="s">
        <v>252</v>
      </c>
      <c r="D295" s="44">
        <v>39208</v>
      </c>
      <c r="J295" s="50" t="s">
        <v>252</v>
      </c>
      <c r="K295" s="49">
        <v>55043</v>
      </c>
    </row>
    <row r="296" spans="2:11">
      <c r="B296" s="44"/>
      <c r="C296" s="45" t="s">
        <v>253</v>
      </c>
      <c r="D296" s="44">
        <v>40906</v>
      </c>
      <c r="J296" s="50" t="s">
        <v>253</v>
      </c>
      <c r="K296" s="49">
        <v>52610</v>
      </c>
    </row>
    <row r="297" spans="2:11">
      <c r="B297" s="44"/>
      <c r="C297" s="45" t="s">
        <v>254</v>
      </c>
      <c r="D297" s="44">
        <v>43031</v>
      </c>
      <c r="J297" s="50" t="s">
        <v>254</v>
      </c>
      <c r="K297" s="49">
        <v>50118</v>
      </c>
    </row>
    <row r="298" spans="2:11">
      <c r="B298" s="44"/>
      <c r="C298" s="45" t="s">
        <v>255</v>
      </c>
      <c r="D298" s="44">
        <v>44337</v>
      </c>
      <c r="J298" s="50" t="s">
        <v>255</v>
      </c>
      <c r="K298" s="49">
        <v>47569</v>
      </c>
    </row>
    <row r="299" spans="2:11">
      <c r="B299" s="44"/>
      <c r="C299" s="45" t="s">
        <v>256</v>
      </c>
      <c r="D299" s="44">
        <v>43632</v>
      </c>
      <c r="J299" s="50" t="s">
        <v>256</v>
      </c>
      <c r="K299" s="49">
        <v>47428</v>
      </c>
    </row>
    <row r="300" spans="2:11">
      <c r="B300" s="44"/>
      <c r="C300" s="45" t="s">
        <v>257</v>
      </c>
      <c r="D300" s="44">
        <v>41981</v>
      </c>
      <c r="J300" s="50" t="s">
        <v>257</v>
      </c>
      <c r="K300" s="49">
        <v>45695</v>
      </c>
    </row>
    <row r="301" spans="2:11">
      <c r="B301" s="44"/>
      <c r="C301" s="45" t="s">
        <v>258</v>
      </c>
      <c r="D301" s="44">
        <v>40263</v>
      </c>
      <c r="J301" s="50" t="s">
        <v>258</v>
      </c>
      <c r="K301" s="49">
        <v>44227</v>
      </c>
    </row>
    <row r="302" spans="2:11">
      <c r="B302" s="44"/>
      <c r="C302" s="45" t="s">
        <v>259</v>
      </c>
      <c r="D302" s="44">
        <v>38430</v>
      </c>
      <c r="J302" s="50" t="s">
        <v>259</v>
      </c>
      <c r="K302" s="49">
        <v>43747</v>
      </c>
    </row>
    <row r="303" spans="2:11">
      <c r="B303" s="44"/>
      <c r="C303" s="45" t="s">
        <v>260</v>
      </c>
      <c r="D303" s="44">
        <v>37920</v>
      </c>
      <c r="J303" s="50" t="s">
        <v>260</v>
      </c>
      <c r="K303" s="49">
        <v>41585</v>
      </c>
    </row>
    <row r="304" spans="2:11">
      <c r="B304" s="44"/>
      <c r="C304" s="45" t="s">
        <v>261</v>
      </c>
      <c r="D304" s="44">
        <v>36598</v>
      </c>
      <c r="J304" s="50" t="s">
        <v>261</v>
      </c>
      <c r="K304" s="49">
        <v>38893</v>
      </c>
    </row>
    <row r="305" spans="2:12">
      <c r="B305" s="44"/>
      <c r="C305" s="45" t="s">
        <v>262</v>
      </c>
      <c r="D305" s="44">
        <v>34972</v>
      </c>
      <c r="J305" s="50" t="s">
        <v>262</v>
      </c>
      <c r="K305" s="49">
        <v>32120</v>
      </c>
    </row>
    <row r="306" spans="2:12">
      <c r="B306" s="44"/>
      <c r="C306" s="45" t="s">
        <v>263</v>
      </c>
      <c r="D306" s="44">
        <v>35760</v>
      </c>
      <c r="J306" s="50" t="s">
        <v>263</v>
      </c>
      <c r="K306" s="49">
        <v>25747</v>
      </c>
    </row>
    <row r="307" spans="2:12">
      <c r="B307" s="44"/>
      <c r="C307" s="45" t="s">
        <v>264</v>
      </c>
      <c r="D307" s="44">
        <v>36141</v>
      </c>
      <c r="J307" s="50" t="s">
        <v>264</v>
      </c>
      <c r="K307" s="49">
        <v>23110</v>
      </c>
    </row>
    <row r="308" spans="2:12">
      <c r="B308" s="44"/>
      <c r="C308" s="45" t="s">
        <v>265</v>
      </c>
      <c r="D308" s="44">
        <v>36074</v>
      </c>
      <c r="J308" s="50" t="s">
        <v>265</v>
      </c>
      <c r="K308" s="49">
        <v>21021</v>
      </c>
    </row>
    <row r="309" spans="2:12">
      <c r="B309" s="44"/>
      <c r="C309" s="45" t="s">
        <v>266</v>
      </c>
      <c r="D309" s="44">
        <v>31574</v>
      </c>
      <c r="J309" s="50" t="s">
        <v>266</v>
      </c>
      <c r="K309" s="49">
        <v>19871</v>
      </c>
    </row>
    <row r="310" spans="2:12">
      <c r="B310" s="44"/>
      <c r="C310" s="45" t="s">
        <v>267</v>
      </c>
      <c r="D310" s="44">
        <v>22297</v>
      </c>
      <c r="J310" s="50" t="s">
        <v>267</v>
      </c>
      <c r="K310" s="49">
        <v>19893</v>
      </c>
    </row>
    <row r="311" spans="2:12">
      <c r="B311" s="44"/>
      <c r="C311" s="45" t="s">
        <v>268</v>
      </c>
      <c r="D311" s="44">
        <v>16691</v>
      </c>
      <c r="J311" s="50" t="s">
        <v>268</v>
      </c>
      <c r="K311" s="49">
        <v>21914</v>
      </c>
    </row>
    <row r="312" spans="2:12">
      <c r="B312" s="44"/>
      <c r="C312" s="45" t="s">
        <v>269</v>
      </c>
      <c r="D312" s="44">
        <v>13090</v>
      </c>
      <c r="J312" s="50" t="s">
        <v>269</v>
      </c>
      <c r="K312" s="49">
        <v>22441</v>
      </c>
    </row>
    <row r="313" spans="2:12">
      <c r="B313" s="44"/>
      <c r="C313" s="45" t="s">
        <v>270</v>
      </c>
      <c r="D313" s="44">
        <v>11945</v>
      </c>
      <c r="J313" s="50" t="s">
        <v>270</v>
      </c>
      <c r="K313" s="49">
        <v>20625</v>
      </c>
    </row>
    <row r="314" spans="2:12">
      <c r="B314" s="44"/>
      <c r="C314" s="45" t="s">
        <v>271</v>
      </c>
      <c r="D314" s="44">
        <v>14103</v>
      </c>
      <c r="J314" s="50" t="s">
        <v>271</v>
      </c>
      <c r="K314" s="49">
        <v>19471</v>
      </c>
    </row>
    <row r="315" spans="2:12">
      <c r="B315" s="44"/>
      <c r="C315" s="45" t="s">
        <v>272</v>
      </c>
      <c r="D315" s="44">
        <v>15876</v>
      </c>
      <c r="J315" s="50" t="s">
        <v>272</v>
      </c>
      <c r="K315" s="49">
        <v>19226</v>
      </c>
    </row>
    <row r="316" spans="2:12">
      <c r="B316" s="44"/>
      <c r="C316" s="45" t="s">
        <v>273</v>
      </c>
      <c r="D316" s="44">
        <v>18016</v>
      </c>
      <c r="J316" s="50" t="s">
        <v>273</v>
      </c>
      <c r="K316" s="49">
        <v>18803</v>
      </c>
    </row>
    <row r="317" spans="2:12">
      <c r="B317" s="44"/>
      <c r="C317" s="45" t="s">
        <v>274</v>
      </c>
      <c r="D317" s="44">
        <v>16274</v>
      </c>
      <c r="J317" s="50" t="s">
        <v>274</v>
      </c>
      <c r="K317" s="49">
        <v>17566</v>
      </c>
    </row>
    <row r="318" spans="2:12">
      <c r="B318" s="44"/>
      <c r="C318" s="45" t="s">
        <v>275</v>
      </c>
      <c r="D318" s="44">
        <v>13360</v>
      </c>
      <c r="J318" s="50" t="s">
        <v>275</v>
      </c>
      <c r="K318" s="49">
        <v>15990</v>
      </c>
      <c r="L318" s="42"/>
    </row>
    <row r="319" spans="2:12">
      <c r="B319" s="44"/>
      <c r="C319" s="45" t="s">
        <v>276</v>
      </c>
      <c r="D319" s="44">
        <v>13014</v>
      </c>
      <c r="J319" s="50" t="s">
        <v>276</v>
      </c>
      <c r="K319" s="49">
        <v>14257</v>
      </c>
    </row>
    <row r="320" spans="2:12">
      <c r="B320" s="44"/>
      <c r="C320" s="45" t="s">
        <v>277</v>
      </c>
      <c r="D320" s="44">
        <v>12614</v>
      </c>
      <c r="J320" s="50" t="s">
        <v>277</v>
      </c>
      <c r="K320" s="49">
        <v>12415</v>
      </c>
    </row>
    <row r="321" spans="2:13">
      <c r="B321" s="44"/>
      <c r="C321" s="45" t="s">
        <v>278</v>
      </c>
      <c r="D321" s="44">
        <v>11693</v>
      </c>
      <c r="J321" s="50" t="s">
        <v>278</v>
      </c>
      <c r="K321" s="49">
        <v>12270</v>
      </c>
    </row>
    <row r="322" spans="2:13">
      <c r="B322" s="44"/>
      <c r="C322" s="45" t="s">
        <v>279</v>
      </c>
      <c r="D322" s="44">
        <v>10442</v>
      </c>
      <c r="J322" s="50" t="s">
        <v>279</v>
      </c>
      <c r="K322" s="49">
        <v>11719</v>
      </c>
    </row>
    <row r="323" spans="2:13">
      <c r="B323" s="44"/>
      <c r="C323" s="45" t="s">
        <v>280</v>
      </c>
      <c r="D323" s="44">
        <v>8998</v>
      </c>
      <c r="J323" s="50" t="s">
        <v>280</v>
      </c>
      <c r="K323" s="49">
        <v>10392</v>
      </c>
    </row>
    <row r="324" spans="2:13">
      <c r="B324" s="44"/>
      <c r="C324" s="45" t="s">
        <v>281</v>
      </c>
      <c r="D324" s="44">
        <v>7312</v>
      </c>
      <c r="J324" s="50" t="s">
        <v>281</v>
      </c>
      <c r="K324" s="49">
        <v>9492</v>
      </c>
    </row>
    <row r="325" spans="2:13">
      <c r="B325" s="44"/>
      <c r="C325" s="45" t="s">
        <v>282</v>
      </c>
      <c r="D325" s="44">
        <v>6641</v>
      </c>
      <c r="J325" s="50" t="s">
        <v>282</v>
      </c>
      <c r="K325" s="49">
        <v>8635</v>
      </c>
    </row>
    <row r="326" spans="2:13">
      <c r="B326" s="44"/>
      <c r="C326" s="45" t="s">
        <v>283</v>
      </c>
      <c r="D326" s="44">
        <v>5809</v>
      </c>
      <c r="J326" s="50" t="s">
        <v>283</v>
      </c>
      <c r="K326" s="49">
        <v>7348</v>
      </c>
    </row>
    <row r="327" spans="2:13">
      <c r="B327" s="44"/>
      <c r="C327" s="45" t="s">
        <v>284</v>
      </c>
      <c r="D327" s="44">
        <v>22935</v>
      </c>
      <c r="E327" s="42">
        <f>SUM(D260:D327)</f>
        <v>2198337</v>
      </c>
      <c r="J327" s="50" t="s">
        <v>284</v>
      </c>
      <c r="K327" s="49">
        <v>27429</v>
      </c>
      <c r="L327" s="42">
        <f>SUM(K260:K327)</f>
        <v>2839901</v>
      </c>
    </row>
    <row r="328" spans="2:13" s="42" customFormat="1">
      <c r="B328" s="44"/>
      <c r="C328" s="45"/>
      <c r="D328" s="44">
        <f>SUM(D242:D327)</f>
        <v>2802188</v>
      </c>
      <c r="E328" s="44">
        <f>SUM(E242:E327)</f>
        <v>2802188</v>
      </c>
      <c r="I328" s="59"/>
      <c r="J328" s="50"/>
      <c r="K328" s="44">
        <f>SUM(K242:K327)</f>
        <v>3559539</v>
      </c>
      <c r="L328" s="44">
        <f>SUM(L242:L327)</f>
        <v>3559539</v>
      </c>
    </row>
    <row r="329" spans="2:13">
      <c r="B329" s="45" t="s">
        <v>192</v>
      </c>
      <c r="C329" s="45" t="s">
        <v>36</v>
      </c>
      <c r="D329" s="44">
        <v>2755158</v>
      </c>
      <c r="I329" s="60" t="s">
        <v>314</v>
      </c>
      <c r="J329" s="50" t="s">
        <v>36</v>
      </c>
      <c r="K329" s="49">
        <v>3558566</v>
      </c>
    </row>
    <row r="330" spans="2:13">
      <c r="B330" s="44"/>
      <c r="C330" s="45" t="s">
        <v>199</v>
      </c>
      <c r="D330" s="44">
        <v>37755</v>
      </c>
      <c r="I330" s="61"/>
      <c r="J330" s="50" t="s">
        <v>199</v>
      </c>
      <c r="K330" s="49">
        <v>38233</v>
      </c>
    </row>
    <row r="331" spans="2:13">
      <c r="B331" s="44"/>
      <c r="C331" s="45" t="s">
        <v>200</v>
      </c>
      <c r="D331" s="44">
        <v>39085</v>
      </c>
      <c r="I331" s="61"/>
      <c r="J331" s="50" t="s">
        <v>200</v>
      </c>
      <c r="K331" s="49">
        <v>38662</v>
      </c>
    </row>
    <row r="332" spans="2:13">
      <c r="B332" s="44"/>
      <c r="C332" s="45" t="s">
        <v>201</v>
      </c>
      <c r="D332" s="44">
        <v>38369</v>
      </c>
      <c r="E332">
        <f>D330+D331+D332</f>
        <v>115209</v>
      </c>
      <c r="I332" s="61"/>
      <c r="J332" s="50" t="s">
        <v>201</v>
      </c>
      <c r="K332" s="49">
        <v>39210</v>
      </c>
      <c r="L332" s="42">
        <f>K330+K331+K332</f>
        <v>116105</v>
      </c>
    </row>
    <row r="333" spans="2:13">
      <c r="B333" s="44"/>
      <c r="C333" s="45" t="s">
        <v>202</v>
      </c>
      <c r="D333" s="44">
        <v>36446</v>
      </c>
      <c r="I333" s="61"/>
      <c r="J333" s="50" t="s">
        <v>202</v>
      </c>
      <c r="K333" s="49">
        <v>39764</v>
      </c>
    </row>
    <row r="334" spans="2:13">
      <c r="B334" s="44"/>
      <c r="C334" s="45" t="s">
        <v>203</v>
      </c>
      <c r="D334" s="44">
        <v>35299</v>
      </c>
      <c r="I334" s="61"/>
      <c r="J334" s="50" t="s">
        <v>203</v>
      </c>
      <c r="K334" s="49">
        <v>38894</v>
      </c>
    </row>
    <row r="335" spans="2:13">
      <c r="B335" s="44"/>
      <c r="C335" s="45" t="s">
        <v>204</v>
      </c>
      <c r="D335" s="44">
        <v>34520</v>
      </c>
      <c r="E335" s="42"/>
      <c r="I335" s="61"/>
      <c r="J335" s="50" t="s">
        <v>204</v>
      </c>
      <c r="K335" s="49">
        <v>37598</v>
      </c>
      <c r="M335" s="42"/>
    </row>
    <row r="336" spans="2:13">
      <c r="B336" s="44"/>
      <c r="C336" s="45" t="s">
        <v>205</v>
      </c>
      <c r="D336" s="44">
        <v>34498</v>
      </c>
      <c r="J336" s="50" t="s">
        <v>205</v>
      </c>
      <c r="K336" s="49">
        <v>37510</v>
      </c>
    </row>
    <row r="337" spans="2:13">
      <c r="B337" s="44"/>
      <c r="C337" s="45" t="s">
        <v>206</v>
      </c>
      <c r="D337" s="44">
        <v>35102</v>
      </c>
      <c r="J337" s="50" t="s">
        <v>206</v>
      </c>
      <c r="K337" s="49">
        <v>37546</v>
      </c>
    </row>
    <row r="338" spans="2:13">
      <c r="B338" s="44"/>
      <c r="C338" s="45" t="s">
        <v>207</v>
      </c>
      <c r="D338" s="44">
        <v>34486</v>
      </c>
      <c r="J338" s="50" t="s">
        <v>207</v>
      </c>
      <c r="K338" s="49">
        <v>37452</v>
      </c>
    </row>
    <row r="339" spans="2:13">
      <c r="B339" s="44"/>
      <c r="C339" s="45" t="s">
        <v>208</v>
      </c>
      <c r="D339" s="44">
        <v>33382</v>
      </c>
      <c r="J339" s="50" t="s">
        <v>208</v>
      </c>
      <c r="K339" s="49">
        <v>36826</v>
      </c>
    </row>
    <row r="340" spans="2:13">
      <c r="B340" s="44"/>
      <c r="C340" s="45" t="s">
        <v>209</v>
      </c>
      <c r="D340" s="44">
        <v>32237</v>
      </c>
      <c r="J340" s="50" t="s">
        <v>209</v>
      </c>
      <c r="K340" s="49">
        <v>36281</v>
      </c>
    </row>
    <row r="341" spans="2:13">
      <c r="B341" s="44"/>
      <c r="C341" s="45" t="s">
        <v>210</v>
      </c>
      <c r="D341" s="44">
        <v>31022</v>
      </c>
      <c r="J341" s="50" t="s">
        <v>210</v>
      </c>
      <c r="K341" s="49">
        <v>36777</v>
      </c>
    </row>
    <row r="342" spans="2:13">
      <c r="B342" s="44"/>
      <c r="C342" s="45" t="s">
        <v>211</v>
      </c>
      <c r="D342" s="44">
        <v>30672</v>
      </c>
      <c r="J342" s="50" t="s">
        <v>211</v>
      </c>
      <c r="K342" s="49">
        <v>37649</v>
      </c>
    </row>
    <row r="343" spans="2:13">
      <c r="B343" s="44"/>
      <c r="C343" s="45" t="s">
        <v>212</v>
      </c>
      <c r="D343" s="44">
        <v>29620</v>
      </c>
      <c r="J343" s="50" t="s">
        <v>212</v>
      </c>
      <c r="K343" s="49">
        <v>38649</v>
      </c>
    </row>
    <row r="344" spans="2:13">
      <c r="B344" s="44"/>
      <c r="C344" s="45" t="s">
        <v>213</v>
      </c>
      <c r="D344" s="44">
        <v>28995</v>
      </c>
      <c r="J344" s="50" t="s">
        <v>213</v>
      </c>
      <c r="K344" s="49">
        <v>39969</v>
      </c>
    </row>
    <row r="345" spans="2:13">
      <c r="B345" s="44"/>
      <c r="C345" s="45" t="s">
        <v>214</v>
      </c>
      <c r="D345" s="44">
        <v>28818</v>
      </c>
      <c r="J345" s="50" t="s">
        <v>214</v>
      </c>
      <c r="K345" s="49">
        <v>41946</v>
      </c>
    </row>
    <row r="346" spans="2:13">
      <c r="B346" s="44"/>
      <c r="C346" s="45" t="s">
        <v>215</v>
      </c>
      <c r="D346" s="44">
        <v>29169</v>
      </c>
      <c r="J346" s="50" t="s">
        <v>215</v>
      </c>
      <c r="K346" s="49">
        <v>44916</v>
      </c>
    </row>
    <row r="347" spans="2:13">
      <c r="B347" s="44"/>
      <c r="C347" s="45" t="s">
        <v>216</v>
      </c>
      <c r="D347" s="44">
        <v>30030</v>
      </c>
      <c r="E347" s="42">
        <f>SUM(D333:D347)</f>
        <v>484296</v>
      </c>
      <c r="J347" s="50" t="s">
        <v>216</v>
      </c>
      <c r="K347" s="49">
        <v>48096</v>
      </c>
      <c r="L347" s="42">
        <f>SUM(K333:K347)</f>
        <v>589873</v>
      </c>
    </row>
    <row r="348" spans="2:13">
      <c r="B348" s="44"/>
      <c r="C348" s="45" t="s">
        <v>217</v>
      </c>
      <c r="D348" s="44">
        <v>30239</v>
      </c>
      <c r="J348" s="50" t="s">
        <v>217</v>
      </c>
      <c r="K348" s="49">
        <v>51558</v>
      </c>
    </row>
    <row r="349" spans="2:13">
      <c r="B349" s="44"/>
      <c r="C349" s="45" t="s">
        <v>218</v>
      </c>
      <c r="D349" s="44">
        <v>30805</v>
      </c>
      <c r="J349" s="50" t="s">
        <v>218</v>
      </c>
      <c r="K349" s="49">
        <v>55206</v>
      </c>
    </row>
    <row r="350" spans="2:13">
      <c r="B350" s="44"/>
      <c r="C350" s="45" t="s">
        <v>219</v>
      </c>
      <c r="D350" s="44">
        <v>32740</v>
      </c>
      <c r="J350" s="50" t="s">
        <v>219</v>
      </c>
      <c r="K350" s="49">
        <v>57922</v>
      </c>
    </row>
    <row r="351" spans="2:13" s="42" customFormat="1">
      <c r="B351" s="44"/>
      <c r="C351" s="45" t="s">
        <v>220</v>
      </c>
      <c r="D351" s="44">
        <v>34974</v>
      </c>
      <c r="I351" s="59"/>
      <c r="J351" s="50" t="s">
        <v>220</v>
      </c>
      <c r="K351" s="49">
        <v>60274</v>
      </c>
      <c r="L351"/>
      <c r="M351"/>
    </row>
    <row r="352" spans="2:13">
      <c r="B352" s="44"/>
      <c r="C352" s="45" t="s">
        <v>221</v>
      </c>
      <c r="D352" s="44">
        <v>37159</v>
      </c>
      <c r="J352" s="50" t="s">
        <v>221</v>
      </c>
      <c r="K352" s="49">
        <v>63571</v>
      </c>
    </row>
    <row r="353" spans="2:11">
      <c r="B353" s="44"/>
      <c r="C353" s="45" t="s">
        <v>222</v>
      </c>
      <c r="D353" s="44">
        <v>39174</v>
      </c>
      <c r="J353" s="50" t="s">
        <v>222</v>
      </c>
      <c r="K353" s="49">
        <v>66710</v>
      </c>
    </row>
    <row r="354" spans="2:11">
      <c r="B354" s="44"/>
      <c r="C354" s="45" t="s">
        <v>223</v>
      </c>
      <c r="D354" s="44">
        <v>40751</v>
      </c>
      <c r="J354" s="50" t="s">
        <v>223</v>
      </c>
      <c r="K354" s="49">
        <v>70038</v>
      </c>
    </row>
    <row r="355" spans="2:11">
      <c r="B355" s="44"/>
      <c r="C355" s="45" t="s">
        <v>224</v>
      </c>
      <c r="D355" s="44">
        <v>41154</v>
      </c>
      <c r="J355" s="50" t="s">
        <v>224</v>
      </c>
      <c r="K355" s="49">
        <v>72789</v>
      </c>
    </row>
    <row r="356" spans="2:11">
      <c r="B356" s="44"/>
      <c r="C356" s="45" t="s">
        <v>225</v>
      </c>
      <c r="D356" s="44">
        <v>41808</v>
      </c>
      <c r="J356" s="50" t="s">
        <v>225</v>
      </c>
      <c r="K356" s="49">
        <v>72894</v>
      </c>
    </row>
    <row r="357" spans="2:11">
      <c r="B357" s="44"/>
      <c r="C357" s="45" t="s">
        <v>226</v>
      </c>
      <c r="D357" s="44">
        <v>43969</v>
      </c>
      <c r="J357" s="50" t="s">
        <v>226</v>
      </c>
      <c r="K357" s="49">
        <v>71558</v>
      </c>
    </row>
    <row r="358" spans="2:11">
      <c r="B358" s="44"/>
      <c r="C358" s="45" t="s">
        <v>227</v>
      </c>
      <c r="D358" s="44">
        <v>45335</v>
      </c>
      <c r="J358" s="50" t="s">
        <v>227</v>
      </c>
      <c r="K358" s="49">
        <v>69337</v>
      </c>
    </row>
    <row r="359" spans="2:11">
      <c r="B359" s="44"/>
      <c r="C359" s="45" t="s">
        <v>228</v>
      </c>
      <c r="D359" s="44">
        <v>46528</v>
      </c>
      <c r="J359" s="50" t="s">
        <v>228</v>
      </c>
      <c r="K359" s="49">
        <v>66498</v>
      </c>
    </row>
    <row r="360" spans="2:11">
      <c r="B360" s="44"/>
      <c r="C360" s="45" t="s">
        <v>229</v>
      </c>
      <c r="D360" s="44">
        <v>47370</v>
      </c>
      <c r="J360" s="50" t="s">
        <v>229</v>
      </c>
      <c r="K360" s="49">
        <v>62460</v>
      </c>
    </row>
    <row r="361" spans="2:11">
      <c r="B361" s="44"/>
      <c r="C361" s="45" t="s">
        <v>230</v>
      </c>
      <c r="D361" s="44">
        <v>46802</v>
      </c>
      <c r="J361" s="50" t="s">
        <v>230</v>
      </c>
      <c r="K361" s="49">
        <v>60083</v>
      </c>
    </row>
    <row r="362" spans="2:11">
      <c r="B362" s="44"/>
      <c r="C362" s="45" t="s">
        <v>231</v>
      </c>
      <c r="D362" s="44">
        <v>44816</v>
      </c>
      <c r="J362" s="50" t="s">
        <v>231</v>
      </c>
      <c r="K362" s="49">
        <v>59945</v>
      </c>
    </row>
    <row r="363" spans="2:11">
      <c r="B363" s="44"/>
      <c r="C363" s="45" t="s">
        <v>232</v>
      </c>
      <c r="D363" s="44">
        <v>44140</v>
      </c>
      <c r="J363" s="50" t="s">
        <v>232</v>
      </c>
      <c r="K363" s="49">
        <v>58513</v>
      </c>
    </row>
    <row r="364" spans="2:11">
      <c r="B364" s="44"/>
      <c r="C364" s="45" t="s">
        <v>233</v>
      </c>
      <c r="D364" s="44">
        <v>42292</v>
      </c>
      <c r="J364" s="50" t="s">
        <v>233</v>
      </c>
      <c r="K364" s="49">
        <v>56181</v>
      </c>
    </row>
    <row r="365" spans="2:11">
      <c r="B365" s="44"/>
      <c r="C365" s="45" t="s">
        <v>234</v>
      </c>
      <c r="D365" s="44">
        <v>40034</v>
      </c>
      <c r="J365" s="50" t="s">
        <v>234</v>
      </c>
      <c r="K365" s="49">
        <v>54146</v>
      </c>
    </row>
    <row r="366" spans="2:11">
      <c r="B366" s="44"/>
      <c r="C366" s="45" t="s">
        <v>235</v>
      </c>
      <c r="D366" s="44">
        <v>39212</v>
      </c>
      <c r="J366" s="50" t="s">
        <v>235</v>
      </c>
      <c r="K366" s="49">
        <v>52576</v>
      </c>
    </row>
    <row r="367" spans="2:11">
      <c r="B367" s="44"/>
      <c r="C367" s="45" t="s">
        <v>236</v>
      </c>
      <c r="D367" s="44">
        <v>38617</v>
      </c>
      <c r="J367" s="50" t="s">
        <v>236</v>
      </c>
      <c r="K367" s="49">
        <v>50977</v>
      </c>
    </row>
    <row r="368" spans="2:11">
      <c r="B368" s="44"/>
      <c r="C368" s="45" t="s">
        <v>237</v>
      </c>
      <c r="D368" s="44">
        <v>37497</v>
      </c>
      <c r="J368" s="50" t="s">
        <v>237</v>
      </c>
      <c r="K368" s="49">
        <v>49990</v>
      </c>
    </row>
    <row r="369" spans="2:11">
      <c r="B369" s="44"/>
      <c r="C369" s="45" t="s">
        <v>238</v>
      </c>
      <c r="D369" s="44">
        <v>35838</v>
      </c>
      <c r="J369" s="50" t="s">
        <v>238</v>
      </c>
      <c r="K369" s="49">
        <v>49099</v>
      </c>
    </row>
    <row r="370" spans="2:11">
      <c r="B370" s="44"/>
      <c r="C370" s="45" t="s">
        <v>239</v>
      </c>
      <c r="D370" s="44">
        <v>35463</v>
      </c>
      <c r="J370" s="50" t="s">
        <v>239</v>
      </c>
      <c r="K370" s="49">
        <v>48098</v>
      </c>
    </row>
    <row r="371" spans="2:11">
      <c r="B371" s="44"/>
      <c r="C371" s="45" t="s">
        <v>240</v>
      </c>
      <c r="D371" s="44">
        <v>36199</v>
      </c>
      <c r="J371" s="50" t="s">
        <v>240</v>
      </c>
      <c r="K371" s="49">
        <v>46415</v>
      </c>
    </row>
    <row r="372" spans="2:11">
      <c r="B372" s="44"/>
      <c r="C372" s="45" t="s">
        <v>241</v>
      </c>
      <c r="D372" s="44">
        <v>35882</v>
      </c>
      <c r="J372" s="50" t="s">
        <v>241</v>
      </c>
      <c r="K372" s="49">
        <v>44869</v>
      </c>
    </row>
    <row r="373" spans="2:11">
      <c r="B373" s="44"/>
      <c r="C373" s="45" t="s">
        <v>242</v>
      </c>
      <c r="D373" s="44">
        <v>35162</v>
      </c>
      <c r="J373" s="50" t="s">
        <v>242</v>
      </c>
      <c r="K373" s="49">
        <v>44314</v>
      </c>
    </row>
    <row r="374" spans="2:11">
      <c r="B374" s="44"/>
      <c r="C374" s="45" t="s">
        <v>243</v>
      </c>
      <c r="D374" s="44">
        <v>35292</v>
      </c>
      <c r="J374" s="50" t="s">
        <v>243</v>
      </c>
      <c r="K374" s="49">
        <v>44514</v>
      </c>
    </row>
    <row r="375" spans="2:11">
      <c r="B375" s="44"/>
      <c r="C375" s="45" t="s">
        <v>244</v>
      </c>
      <c r="D375" s="44">
        <v>34758</v>
      </c>
      <c r="J375" s="50" t="s">
        <v>244</v>
      </c>
      <c r="K375" s="49">
        <v>44715</v>
      </c>
    </row>
    <row r="376" spans="2:11">
      <c r="B376" s="44"/>
      <c r="C376" s="45" t="s">
        <v>245</v>
      </c>
      <c r="D376" s="44">
        <v>33619</v>
      </c>
      <c r="J376" s="50" t="s">
        <v>245</v>
      </c>
      <c r="K376" s="49">
        <v>44666</v>
      </c>
    </row>
    <row r="377" spans="2:11">
      <c r="B377" s="44"/>
      <c r="C377" s="45" t="s">
        <v>246</v>
      </c>
      <c r="D377" s="44">
        <v>32754</v>
      </c>
      <c r="J377" s="50" t="s">
        <v>246</v>
      </c>
      <c r="K377" s="49">
        <v>44755</v>
      </c>
    </row>
    <row r="378" spans="2:11">
      <c r="B378" s="44"/>
      <c r="C378" s="45" t="s">
        <v>247</v>
      </c>
      <c r="D378" s="44">
        <v>32907</v>
      </c>
      <c r="J378" s="50" t="s">
        <v>247</v>
      </c>
      <c r="K378" s="49">
        <v>46541</v>
      </c>
    </row>
    <row r="379" spans="2:11">
      <c r="B379" s="44"/>
      <c r="C379" s="45" t="s">
        <v>248</v>
      </c>
      <c r="D379" s="44">
        <v>33937</v>
      </c>
      <c r="J379" s="50" t="s">
        <v>248</v>
      </c>
      <c r="K379" s="49">
        <v>49119</v>
      </c>
    </row>
    <row r="380" spans="2:11">
      <c r="B380" s="44"/>
      <c r="C380" s="45" t="s">
        <v>249</v>
      </c>
      <c r="D380" s="44">
        <v>33859</v>
      </c>
      <c r="J380" s="50" t="s">
        <v>249</v>
      </c>
      <c r="K380" s="49">
        <v>50737</v>
      </c>
    </row>
    <row r="381" spans="2:11">
      <c r="B381" s="44"/>
      <c r="C381" s="45" t="s">
        <v>250</v>
      </c>
      <c r="D381" s="44">
        <v>33601</v>
      </c>
      <c r="J381" s="50" t="s">
        <v>250</v>
      </c>
      <c r="K381" s="49">
        <v>53124</v>
      </c>
    </row>
    <row r="382" spans="2:11">
      <c r="B382" s="44"/>
      <c r="C382" s="45" t="s">
        <v>251</v>
      </c>
      <c r="D382" s="44">
        <v>34767</v>
      </c>
      <c r="J382" s="50" t="s">
        <v>251</v>
      </c>
      <c r="K382" s="49">
        <v>55414</v>
      </c>
    </row>
    <row r="383" spans="2:11">
      <c r="B383" s="44"/>
      <c r="C383" s="45" t="s">
        <v>252</v>
      </c>
      <c r="D383" s="44">
        <v>37135</v>
      </c>
      <c r="J383" s="50" t="s">
        <v>252</v>
      </c>
      <c r="K383" s="49">
        <v>56516</v>
      </c>
    </row>
    <row r="384" spans="2:11">
      <c r="B384" s="44"/>
      <c r="C384" s="45" t="s">
        <v>253</v>
      </c>
      <c r="D384" s="44">
        <v>38674</v>
      </c>
      <c r="J384" s="50" t="s">
        <v>253</v>
      </c>
      <c r="K384" s="49">
        <v>54466</v>
      </c>
    </row>
    <row r="385" spans="2:12">
      <c r="B385" s="44"/>
      <c r="C385" s="45" t="s">
        <v>254</v>
      </c>
      <c r="D385" s="44">
        <v>40359</v>
      </c>
      <c r="J385" s="50" t="s">
        <v>254</v>
      </c>
      <c r="K385" s="49">
        <v>51971</v>
      </c>
    </row>
    <row r="386" spans="2:12">
      <c r="B386" s="44"/>
      <c r="C386" s="45" t="s">
        <v>255</v>
      </c>
      <c r="D386" s="44">
        <v>42506</v>
      </c>
      <c r="J386" s="50" t="s">
        <v>255</v>
      </c>
      <c r="K386" s="49">
        <v>49510</v>
      </c>
    </row>
    <row r="387" spans="2:12">
      <c r="B387" s="44"/>
      <c r="C387" s="45" t="s">
        <v>256</v>
      </c>
      <c r="D387" s="44">
        <v>43753</v>
      </c>
      <c r="J387" s="50" t="s">
        <v>256</v>
      </c>
      <c r="K387" s="49">
        <v>46873</v>
      </c>
    </row>
    <row r="388" spans="2:12">
      <c r="B388" s="44"/>
      <c r="C388" s="45" t="s">
        <v>257</v>
      </c>
      <c r="D388" s="44">
        <v>42945</v>
      </c>
      <c r="J388" s="50" t="s">
        <v>257</v>
      </c>
      <c r="K388" s="49">
        <v>46752</v>
      </c>
    </row>
    <row r="389" spans="2:12">
      <c r="B389" s="44"/>
      <c r="C389" s="45" t="s">
        <v>258</v>
      </c>
      <c r="D389" s="44">
        <v>41290</v>
      </c>
      <c r="J389" s="50" t="s">
        <v>258</v>
      </c>
      <c r="K389" s="49">
        <v>44980</v>
      </c>
    </row>
    <row r="390" spans="2:12">
      <c r="B390" s="44"/>
      <c r="C390" s="45" t="s">
        <v>259</v>
      </c>
      <c r="D390" s="44">
        <v>39531</v>
      </c>
      <c r="J390" s="50" t="s">
        <v>259</v>
      </c>
      <c r="K390" s="49">
        <v>43426</v>
      </c>
    </row>
    <row r="391" spans="2:12">
      <c r="B391" s="44"/>
      <c r="C391" s="45" t="s">
        <v>260</v>
      </c>
      <c r="D391" s="44">
        <v>37718</v>
      </c>
      <c r="J391" s="50" t="s">
        <v>260</v>
      </c>
      <c r="K391" s="49">
        <v>42944</v>
      </c>
      <c r="L391" s="42"/>
    </row>
    <row r="392" spans="2:12">
      <c r="B392" s="44"/>
      <c r="C392" s="45" t="s">
        <v>261</v>
      </c>
      <c r="D392" s="44">
        <v>37093</v>
      </c>
      <c r="J392" s="50" t="s">
        <v>261</v>
      </c>
      <c r="K392" s="49">
        <v>40685</v>
      </c>
    </row>
    <row r="393" spans="2:12">
      <c r="B393" s="44"/>
      <c r="C393" s="45" t="s">
        <v>262</v>
      </c>
      <c r="D393" s="44">
        <v>35660</v>
      </c>
      <c r="J393" s="50" t="s">
        <v>262</v>
      </c>
      <c r="K393" s="49">
        <v>37927</v>
      </c>
    </row>
    <row r="394" spans="2:12">
      <c r="B394" s="44"/>
      <c r="C394" s="45" t="s">
        <v>263</v>
      </c>
      <c r="D394" s="44">
        <v>33994</v>
      </c>
      <c r="J394" s="50" t="s">
        <v>263</v>
      </c>
      <c r="K394" s="49">
        <v>31318</v>
      </c>
    </row>
    <row r="395" spans="2:12">
      <c r="B395" s="44"/>
      <c r="C395" s="45" t="s">
        <v>264</v>
      </c>
      <c r="D395" s="44">
        <v>34725</v>
      </c>
      <c r="J395" s="50" t="s">
        <v>264</v>
      </c>
      <c r="K395" s="49">
        <v>24972</v>
      </c>
    </row>
    <row r="396" spans="2:12">
      <c r="B396" s="44"/>
      <c r="C396" s="45" t="s">
        <v>265</v>
      </c>
      <c r="D396" s="44">
        <v>35123</v>
      </c>
      <c r="J396" s="50" t="s">
        <v>265</v>
      </c>
      <c r="K396" s="49">
        <v>22556</v>
      </c>
    </row>
    <row r="397" spans="2:12">
      <c r="B397" s="44"/>
      <c r="C397" s="45" t="s">
        <v>266</v>
      </c>
      <c r="D397" s="44">
        <v>34896</v>
      </c>
      <c r="J397" s="50" t="s">
        <v>266</v>
      </c>
      <c r="K397" s="49">
        <v>20467</v>
      </c>
    </row>
    <row r="398" spans="2:12">
      <c r="B398" s="44"/>
      <c r="C398" s="45" t="s">
        <v>267</v>
      </c>
      <c r="D398" s="44">
        <v>30489</v>
      </c>
      <c r="J398" s="50" t="s">
        <v>267</v>
      </c>
      <c r="K398" s="49">
        <v>19313</v>
      </c>
    </row>
    <row r="399" spans="2:12">
      <c r="B399" s="44"/>
      <c r="C399" s="45" t="s">
        <v>268</v>
      </c>
      <c r="D399" s="44">
        <v>21491</v>
      </c>
      <c r="J399" s="50" t="s">
        <v>268</v>
      </c>
      <c r="K399" s="49">
        <v>19234</v>
      </c>
    </row>
    <row r="400" spans="2:12">
      <c r="B400" s="44"/>
      <c r="C400" s="45" t="s">
        <v>269</v>
      </c>
      <c r="D400" s="44">
        <v>16032</v>
      </c>
      <c r="J400" s="50" t="s">
        <v>269</v>
      </c>
      <c r="K400" s="49">
        <v>21019</v>
      </c>
    </row>
    <row r="401" spans="2:12">
      <c r="B401" s="44"/>
      <c r="C401" s="45" t="s">
        <v>270</v>
      </c>
      <c r="D401" s="44">
        <v>12526</v>
      </c>
      <c r="J401" s="50" t="s">
        <v>270</v>
      </c>
      <c r="K401" s="49">
        <v>21538</v>
      </c>
    </row>
    <row r="402" spans="2:12">
      <c r="B402" s="44"/>
      <c r="C402" s="45" t="s">
        <v>271</v>
      </c>
      <c r="D402" s="44">
        <v>11377</v>
      </c>
      <c r="J402" s="50" t="s">
        <v>271</v>
      </c>
      <c r="K402" s="49">
        <v>19597</v>
      </c>
    </row>
    <row r="403" spans="2:12">
      <c r="B403" s="44"/>
      <c r="C403" s="45" t="s">
        <v>272</v>
      </c>
      <c r="D403" s="44">
        <v>13300</v>
      </c>
      <c r="J403" s="50" t="s">
        <v>272</v>
      </c>
      <c r="K403" s="49">
        <v>18458</v>
      </c>
    </row>
    <row r="404" spans="2:12">
      <c r="B404" s="44"/>
      <c r="C404" s="45" t="s">
        <v>273</v>
      </c>
      <c r="D404" s="44">
        <v>14972</v>
      </c>
      <c r="J404" s="50" t="s">
        <v>273</v>
      </c>
      <c r="K404" s="49">
        <v>18189</v>
      </c>
    </row>
    <row r="405" spans="2:12">
      <c r="B405" s="44"/>
      <c r="C405" s="45" t="s">
        <v>274</v>
      </c>
      <c r="D405" s="44">
        <v>16902</v>
      </c>
      <c r="J405" s="50" t="s">
        <v>274</v>
      </c>
      <c r="K405" s="49">
        <v>17752</v>
      </c>
    </row>
    <row r="406" spans="2:12">
      <c r="B406" s="44"/>
      <c r="C406" s="45" t="s">
        <v>275</v>
      </c>
      <c r="D406" s="44">
        <v>15172</v>
      </c>
      <c r="J406" s="50" t="s">
        <v>275</v>
      </c>
      <c r="K406" s="49">
        <v>16480</v>
      </c>
    </row>
    <row r="407" spans="2:12">
      <c r="B407" s="44"/>
      <c r="C407" s="45" t="s">
        <v>276</v>
      </c>
      <c r="D407" s="44">
        <v>12375</v>
      </c>
      <c r="J407" s="50" t="s">
        <v>276</v>
      </c>
      <c r="K407" s="49">
        <v>14858</v>
      </c>
    </row>
    <row r="408" spans="2:12">
      <c r="B408" s="44"/>
      <c r="C408" s="45" t="s">
        <v>277</v>
      </c>
      <c r="D408" s="44">
        <v>11962</v>
      </c>
      <c r="J408" s="50" t="s">
        <v>277</v>
      </c>
      <c r="K408" s="49">
        <v>13124</v>
      </c>
    </row>
    <row r="409" spans="2:12">
      <c r="B409" s="44"/>
      <c r="C409" s="45" t="s">
        <v>278</v>
      </c>
      <c r="D409" s="44">
        <v>11498</v>
      </c>
      <c r="J409" s="50" t="s">
        <v>278</v>
      </c>
      <c r="K409" s="49">
        <v>11299</v>
      </c>
    </row>
    <row r="410" spans="2:12">
      <c r="B410" s="44"/>
      <c r="C410" s="45" t="s">
        <v>279</v>
      </c>
      <c r="D410" s="44">
        <v>10622</v>
      </c>
      <c r="J410" s="50" t="s">
        <v>279</v>
      </c>
      <c r="K410" s="49">
        <v>11150</v>
      </c>
    </row>
    <row r="411" spans="2:12">
      <c r="B411" s="44"/>
      <c r="C411" s="45" t="s">
        <v>280</v>
      </c>
      <c r="D411" s="44">
        <v>9320</v>
      </c>
      <c r="J411" s="50" t="s">
        <v>280</v>
      </c>
      <c r="K411" s="49">
        <v>10598</v>
      </c>
    </row>
    <row r="412" spans="2:12">
      <c r="B412" s="44"/>
      <c r="C412" s="45" t="s">
        <v>281</v>
      </c>
      <c r="D412" s="44">
        <v>7936</v>
      </c>
      <c r="J412" s="50" t="s">
        <v>281</v>
      </c>
      <c r="K412" s="49">
        <v>9299</v>
      </c>
    </row>
    <row r="413" spans="2:12">
      <c r="B413" s="44"/>
      <c r="C413" s="45" t="s">
        <v>282</v>
      </c>
      <c r="D413" s="44">
        <v>6355</v>
      </c>
      <c r="J413" s="50" t="s">
        <v>282</v>
      </c>
      <c r="K413" s="49">
        <v>8419</v>
      </c>
    </row>
    <row r="414" spans="2:12">
      <c r="B414" s="44"/>
      <c r="C414" s="45" t="s">
        <v>283</v>
      </c>
      <c r="D414" s="44">
        <v>5723</v>
      </c>
      <c r="J414" s="50" t="s">
        <v>283</v>
      </c>
      <c r="K414" s="49">
        <v>7592</v>
      </c>
    </row>
    <row r="415" spans="2:12">
      <c r="B415" s="44"/>
      <c r="C415" s="45" t="s">
        <v>284</v>
      </c>
      <c r="D415" s="44">
        <v>22766</v>
      </c>
      <c r="E415" s="42">
        <f>SUM(D348:D415)</f>
        <v>2155674</v>
      </c>
      <c r="J415" s="50" t="s">
        <v>284</v>
      </c>
      <c r="K415" s="49">
        <v>29725</v>
      </c>
      <c r="L415" s="42">
        <f>SUM(K348:K415)</f>
        <v>2852613</v>
      </c>
    </row>
    <row r="416" spans="2:12" s="42" customFormat="1">
      <c r="B416" s="44"/>
      <c r="C416" s="45"/>
      <c r="D416" s="44">
        <f>SUM(D330:D415)</f>
        <v>2755179</v>
      </c>
      <c r="E416" s="44">
        <f>SUM(E330:E415)</f>
        <v>2755179</v>
      </c>
      <c r="I416" s="59"/>
      <c r="J416" s="50"/>
      <c r="K416" s="44">
        <f>SUM(K330:K415)</f>
        <v>3558591</v>
      </c>
      <c r="L416" s="44">
        <f>SUM(L330:L415)</f>
        <v>3558591</v>
      </c>
    </row>
    <row r="417" spans="2:12">
      <c r="B417" s="45" t="s">
        <v>193</v>
      </c>
      <c r="C417" s="45" t="s">
        <v>36</v>
      </c>
      <c r="D417" s="44">
        <v>2706049</v>
      </c>
      <c r="I417" s="60" t="s">
        <v>189</v>
      </c>
      <c r="J417" s="50" t="s">
        <v>36</v>
      </c>
      <c r="K417" s="49">
        <v>3556397</v>
      </c>
    </row>
    <row r="418" spans="2:12">
      <c r="B418" s="44"/>
      <c r="C418" s="45" t="s">
        <v>199</v>
      </c>
      <c r="D418" s="44">
        <v>35104</v>
      </c>
      <c r="I418" s="61"/>
      <c r="J418" s="50" t="s">
        <v>199</v>
      </c>
      <c r="K418" s="49">
        <v>38024</v>
      </c>
    </row>
    <row r="419" spans="2:12">
      <c r="B419" s="44"/>
      <c r="C419" s="45" t="s">
        <v>200</v>
      </c>
      <c r="D419" s="44">
        <v>36857</v>
      </c>
      <c r="I419" s="61"/>
      <c r="J419" s="50" t="s">
        <v>200</v>
      </c>
      <c r="K419" s="49">
        <v>37862</v>
      </c>
    </row>
    <row r="420" spans="2:12">
      <c r="B420" s="44"/>
      <c r="C420" s="45" t="s">
        <v>201</v>
      </c>
      <c r="D420" s="44">
        <v>38363</v>
      </c>
      <c r="E420">
        <f>D418+D419+D420</f>
        <v>110324</v>
      </c>
      <c r="I420" s="61"/>
      <c r="J420" s="50" t="s">
        <v>201</v>
      </c>
      <c r="K420" s="49">
        <v>38616</v>
      </c>
      <c r="L420" s="42">
        <f>K418+K419+K420</f>
        <v>114502</v>
      </c>
    </row>
    <row r="421" spans="2:12">
      <c r="B421" s="44"/>
      <c r="C421" s="45" t="s">
        <v>202</v>
      </c>
      <c r="D421" s="44">
        <v>37480</v>
      </c>
      <c r="I421" s="61"/>
      <c r="J421" s="50" t="s">
        <v>202</v>
      </c>
      <c r="K421" s="49">
        <v>39177</v>
      </c>
    </row>
    <row r="422" spans="2:12">
      <c r="B422" s="44"/>
      <c r="C422" s="45" t="s">
        <v>203</v>
      </c>
      <c r="D422" s="44">
        <v>35638</v>
      </c>
      <c r="I422" s="61"/>
      <c r="J422" s="50" t="s">
        <v>203</v>
      </c>
      <c r="K422" s="49">
        <v>39742</v>
      </c>
    </row>
    <row r="423" spans="2:12">
      <c r="B423" s="44"/>
      <c r="C423" s="45" t="s">
        <v>204</v>
      </c>
      <c r="D423" s="44">
        <v>34574</v>
      </c>
      <c r="I423" s="61"/>
      <c r="J423" s="50" t="s">
        <v>204</v>
      </c>
      <c r="K423" s="49">
        <v>38877</v>
      </c>
    </row>
    <row r="424" spans="2:12">
      <c r="B424" s="44"/>
      <c r="C424" s="45" t="s">
        <v>205</v>
      </c>
      <c r="D424" s="44">
        <v>33862</v>
      </c>
      <c r="E424" s="42"/>
      <c r="I424" s="61"/>
      <c r="J424" s="50" t="s">
        <v>205</v>
      </c>
      <c r="K424" s="49">
        <v>37588</v>
      </c>
    </row>
    <row r="425" spans="2:12">
      <c r="B425" s="44"/>
      <c r="C425" s="45" t="s">
        <v>206</v>
      </c>
      <c r="D425" s="44">
        <v>33709</v>
      </c>
      <c r="I425" s="61"/>
      <c r="J425" s="50" t="s">
        <v>206</v>
      </c>
      <c r="K425" s="49">
        <v>37508</v>
      </c>
    </row>
    <row r="426" spans="2:12">
      <c r="B426" s="44"/>
      <c r="C426" s="45" t="s">
        <v>207</v>
      </c>
      <c r="D426" s="44">
        <v>34506</v>
      </c>
      <c r="I426" s="61"/>
      <c r="J426" s="50" t="s">
        <v>207</v>
      </c>
      <c r="K426" s="49">
        <v>37538</v>
      </c>
    </row>
    <row r="427" spans="2:12">
      <c r="B427" s="44"/>
      <c r="C427" s="45" t="s">
        <v>208</v>
      </c>
      <c r="D427" s="44">
        <v>33855</v>
      </c>
      <c r="I427" s="61"/>
      <c r="J427" s="50" t="s">
        <v>208</v>
      </c>
      <c r="K427" s="49">
        <v>37451</v>
      </c>
    </row>
    <row r="428" spans="2:12">
      <c r="B428" s="44"/>
      <c r="C428" s="45" t="s">
        <v>209</v>
      </c>
      <c r="D428" s="44">
        <v>32833</v>
      </c>
      <c r="I428" s="61"/>
      <c r="J428" s="50" t="s">
        <v>209</v>
      </c>
      <c r="K428" s="49">
        <v>36826</v>
      </c>
    </row>
    <row r="429" spans="2:12">
      <c r="B429" s="44"/>
      <c r="C429" s="45" t="s">
        <v>210</v>
      </c>
      <c r="D429" s="44">
        <v>31703</v>
      </c>
      <c r="I429" s="61"/>
      <c r="J429" s="50" t="s">
        <v>210</v>
      </c>
      <c r="K429" s="49">
        <v>36284</v>
      </c>
    </row>
    <row r="430" spans="2:12">
      <c r="B430" s="44"/>
      <c r="C430" s="45" t="s">
        <v>211</v>
      </c>
      <c r="D430" s="44">
        <v>30557</v>
      </c>
      <c r="I430" s="61"/>
      <c r="J430" s="50" t="s">
        <v>211</v>
      </c>
      <c r="K430" s="49">
        <v>36779</v>
      </c>
    </row>
    <row r="431" spans="2:12">
      <c r="B431" s="44"/>
      <c r="C431" s="45" t="s">
        <v>212</v>
      </c>
      <c r="D431" s="44">
        <v>30111</v>
      </c>
      <c r="I431" s="61"/>
      <c r="J431" s="50" t="s">
        <v>212</v>
      </c>
      <c r="K431" s="49">
        <v>37646</v>
      </c>
    </row>
    <row r="432" spans="2:12">
      <c r="B432" s="44"/>
      <c r="C432" s="45" t="s">
        <v>213</v>
      </c>
      <c r="D432" s="44">
        <v>29215</v>
      </c>
      <c r="I432" s="61"/>
      <c r="J432" s="50" t="s">
        <v>213</v>
      </c>
      <c r="K432" s="49">
        <v>38642</v>
      </c>
    </row>
    <row r="433" spans="2:13">
      <c r="B433" s="44"/>
      <c r="C433" s="45" t="s">
        <v>214</v>
      </c>
      <c r="D433" s="44">
        <v>28445</v>
      </c>
      <c r="J433" s="50" t="s">
        <v>214</v>
      </c>
      <c r="K433" s="49">
        <v>39967</v>
      </c>
    </row>
    <row r="434" spans="2:13">
      <c r="B434" s="44"/>
      <c r="C434" s="45" t="s">
        <v>215</v>
      </c>
      <c r="D434" s="44">
        <v>27977</v>
      </c>
      <c r="J434" s="50" t="s">
        <v>215</v>
      </c>
      <c r="K434" s="49">
        <v>41945</v>
      </c>
    </row>
    <row r="435" spans="2:13">
      <c r="B435" s="44"/>
      <c r="C435" s="45" t="s">
        <v>216</v>
      </c>
      <c r="D435" s="44">
        <v>28722</v>
      </c>
      <c r="E435" s="42">
        <f>SUM(D421:D435)</f>
        <v>483187</v>
      </c>
      <c r="J435" s="50" t="s">
        <v>216</v>
      </c>
      <c r="K435" s="49">
        <v>44915</v>
      </c>
      <c r="L435" s="42">
        <f>SUM(K421:K435)</f>
        <v>580885</v>
      </c>
    </row>
    <row r="436" spans="2:13">
      <c r="B436" s="44"/>
      <c r="C436" s="45" t="s">
        <v>217</v>
      </c>
      <c r="D436" s="44">
        <v>28994</v>
      </c>
      <c r="J436" s="50" t="s">
        <v>217</v>
      </c>
      <c r="K436" s="49">
        <v>48099</v>
      </c>
    </row>
    <row r="437" spans="2:13">
      <c r="B437" s="44"/>
      <c r="C437" s="45" t="s">
        <v>218</v>
      </c>
      <c r="D437" s="44">
        <v>27934</v>
      </c>
      <c r="J437" s="50" t="s">
        <v>218</v>
      </c>
      <c r="K437" s="49">
        <v>51559</v>
      </c>
    </row>
    <row r="438" spans="2:13">
      <c r="B438" s="44"/>
      <c r="C438" s="45" t="s">
        <v>219</v>
      </c>
      <c r="D438" s="44">
        <v>28782</v>
      </c>
      <c r="J438" s="50" t="s">
        <v>219</v>
      </c>
      <c r="K438" s="49">
        <v>55178</v>
      </c>
    </row>
    <row r="439" spans="2:13">
      <c r="B439" s="44"/>
      <c r="C439" s="45" t="s">
        <v>220</v>
      </c>
      <c r="D439" s="44">
        <v>31125</v>
      </c>
      <c r="J439" s="50" t="s">
        <v>220</v>
      </c>
      <c r="K439" s="49">
        <v>57849</v>
      </c>
    </row>
    <row r="440" spans="2:13" s="42" customFormat="1">
      <c r="B440" s="44"/>
      <c r="C440" s="45" t="s">
        <v>221</v>
      </c>
      <c r="D440" s="44">
        <v>33199</v>
      </c>
      <c r="I440" s="59"/>
      <c r="J440" s="50" t="s">
        <v>221</v>
      </c>
      <c r="K440" s="49">
        <v>60219</v>
      </c>
      <c r="L440"/>
      <c r="M440"/>
    </row>
    <row r="441" spans="2:13">
      <c r="B441" s="44"/>
      <c r="C441" s="45" t="s">
        <v>222</v>
      </c>
      <c r="D441" s="44">
        <v>35153</v>
      </c>
      <c r="G441" s="42"/>
      <c r="J441" s="50" t="s">
        <v>222</v>
      </c>
      <c r="K441" s="49">
        <v>63525</v>
      </c>
    </row>
    <row r="442" spans="2:13">
      <c r="B442" s="44"/>
      <c r="C442" s="45" t="s">
        <v>223</v>
      </c>
      <c r="D442" s="44">
        <v>37325</v>
      </c>
      <c r="J442" s="50" t="s">
        <v>223</v>
      </c>
      <c r="K442" s="49">
        <v>66649</v>
      </c>
    </row>
    <row r="443" spans="2:13">
      <c r="B443" s="44"/>
      <c r="C443" s="45" t="s">
        <v>224</v>
      </c>
      <c r="D443" s="44">
        <v>38841</v>
      </c>
      <c r="J443" s="50" t="s">
        <v>224</v>
      </c>
      <c r="K443" s="49">
        <v>69909</v>
      </c>
    </row>
    <row r="444" spans="2:13">
      <c r="B444" s="44"/>
      <c r="C444" s="45" t="s">
        <v>225</v>
      </c>
      <c r="D444" s="44">
        <v>39181</v>
      </c>
      <c r="J444" s="50" t="s">
        <v>225</v>
      </c>
      <c r="K444" s="49">
        <v>72650</v>
      </c>
    </row>
    <row r="445" spans="2:13">
      <c r="B445" s="44"/>
      <c r="C445" s="45" t="s">
        <v>226</v>
      </c>
      <c r="D445" s="44">
        <v>40083</v>
      </c>
      <c r="J445" s="50" t="s">
        <v>226</v>
      </c>
      <c r="K445" s="49">
        <v>72712</v>
      </c>
    </row>
    <row r="446" spans="2:13">
      <c r="B446" s="44"/>
      <c r="C446" s="45" t="s">
        <v>227</v>
      </c>
      <c r="D446" s="44">
        <v>42153</v>
      </c>
      <c r="J446" s="50" t="s">
        <v>227</v>
      </c>
      <c r="K446" s="49">
        <v>71361</v>
      </c>
    </row>
    <row r="447" spans="2:13">
      <c r="B447" s="44"/>
      <c r="C447" s="45" t="s">
        <v>228</v>
      </c>
      <c r="D447" s="44">
        <v>43760</v>
      </c>
      <c r="J447" s="50" t="s">
        <v>228</v>
      </c>
      <c r="K447" s="49">
        <v>69158</v>
      </c>
    </row>
    <row r="448" spans="2:13">
      <c r="B448" s="44"/>
      <c r="C448" s="45" t="s">
        <v>229</v>
      </c>
      <c r="D448" s="44">
        <v>44930</v>
      </c>
      <c r="J448" s="50" t="s">
        <v>229</v>
      </c>
      <c r="K448" s="49">
        <v>66345</v>
      </c>
    </row>
    <row r="449" spans="2:11">
      <c r="B449" s="44"/>
      <c r="C449" s="45" t="s">
        <v>230</v>
      </c>
      <c r="D449" s="44">
        <v>46113</v>
      </c>
      <c r="J449" s="50" t="s">
        <v>230</v>
      </c>
      <c r="K449" s="49">
        <v>62298</v>
      </c>
    </row>
    <row r="450" spans="2:11">
      <c r="B450" s="44"/>
      <c r="C450" s="45" t="s">
        <v>231</v>
      </c>
      <c r="D450" s="44">
        <v>45643</v>
      </c>
      <c r="J450" s="50" t="s">
        <v>231</v>
      </c>
      <c r="K450" s="49">
        <v>59922</v>
      </c>
    </row>
    <row r="451" spans="2:11">
      <c r="B451" s="44"/>
      <c r="C451" s="45" t="s">
        <v>232</v>
      </c>
      <c r="D451" s="44">
        <v>43830</v>
      </c>
      <c r="J451" s="50" t="s">
        <v>232</v>
      </c>
      <c r="K451" s="49">
        <v>59755</v>
      </c>
    </row>
    <row r="452" spans="2:11">
      <c r="B452" s="44"/>
      <c r="C452" s="45" t="s">
        <v>233</v>
      </c>
      <c r="D452" s="44">
        <v>42891</v>
      </c>
      <c r="J452" s="50" t="s">
        <v>233</v>
      </c>
      <c r="K452" s="49">
        <v>58356</v>
      </c>
    </row>
    <row r="453" spans="2:11">
      <c r="B453" s="44"/>
      <c r="C453" s="45" t="s">
        <v>234</v>
      </c>
      <c r="D453" s="44">
        <v>41352</v>
      </c>
      <c r="J453" s="50" t="s">
        <v>234</v>
      </c>
      <c r="K453" s="49">
        <v>56000</v>
      </c>
    </row>
    <row r="454" spans="2:11">
      <c r="B454" s="44"/>
      <c r="C454" s="45" t="s">
        <v>235</v>
      </c>
      <c r="D454" s="44">
        <v>38870</v>
      </c>
      <c r="J454" s="50" t="s">
        <v>235</v>
      </c>
      <c r="K454" s="49">
        <v>53923</v>
      </c>
    </row>
    <row r="455" spans="2:11">
      <c r="B455" s="44"/>
      <c r="C455" s="45" t="s">
        <v>236</v>
      </c>
      <c r="D455" s="44">
        <v>38271</v>
      </c>
      <c r="J455" s="50" t="s">
        <v>236</v>
      </c>
      <c r="K455" s="49">
        <v>52368</v>
      </c>
    </row>
    <row r="456" spans="2:11">
      <c r="B456" s="44"/>
      <c r="C456" s="45" t="s">
        <v>237</v>
      </c>
      <c r="D456" s="44">
        <v>37629</v>
      </c>
      <c r="J456" s="50" t="s">
        <v>237</v>
      </c>
      <c r="K456" s="49">
        <v>50750</v>
      </c>
    </row>
    <row r="457" spans="2:11">
      <c r="B457" s="44"/>
      <c r="C457" s="45" t="s">
        <v>238</v>
      </c>
      <c r="D457" s="44">
        <v>36535</v>
      </c>
      <c r="J457" s="50" t="s">
        <v>238</v>
      </c>
      <c r="K457" s="49">
        <v>49791</v>
      </c>
    </row>
    <row r="458" spans="2:11">
      <c r="B458" s="44"/>
      <c r="C458" s="45" t="s">
        <v>239</v>
      </c>
      <c r="D458" s="44">
        <v>35127</v>
      </c>
      <c r="J458" s="50" t="s">
        <v>239</v>
      </c>
      <c r="K458" s="49">
        <v>48909</v>
      </c>
    </row>
    <row r="459" spans="2:11">
      <c r="B459" s="44"/>
      <c r="C459" s="45" t="s">
        <v>240</v>
      </c>
      <c r="D459" s="44">
        <v>34631</v>
      </c>
      <c r="J459" s="50" t="s">
        <v>240</v>
      </c>
      <c r="K459" s="49">
        <v>47888</v>
      </c>
    </row>
    <row r="460" spans="2:11">
      <c r="B460" s="44"/>
      <c r="C460" s="45" t="s">
        <v>241</v>
      </c>
      <c r="D460" s="44">
        <v>35389</v>
      </c>
      <c r="J460" s="50" t="s">
        <v>241</v>
      </c>
      <c r="K460" s="49">
        <v>46216</v>
      </c>
    </row>
    <row r="461" spans="2:11">
      <c r="B461" s="44"/>
      <c r="C461" s="45" t="s">
        <v>242</v>
      </c>
      <c r="D461" s="44">
        <v>35142</v>
      </c>
      <c r="J461" s="50" t="s">
        <v>242</v>
      </c>
      <c r="K461" s="49">
        <v>44648</v>
      </c>
    </row>
    <row r="462" spans="2:11">
      <c r="B462" s="44"/>
      <c r="C462" s="45" t="s">
        <v>243</v>
      </c>
      <c r="D462" s="44">
        <v>34596</v>
      </c>
      <c r="J462" s="50" t="s">
        <v>243</v>
      </c>
      <c r="K462" s="49">
        <v>44121</v>
      </c>
    </row>
    <row r="463" spans="2:11">
      <c r="B463" s="44"/>
      <c r="C463" s="45" t="s">
        <v>244</v>
      </c>
      <c r="D463" s="44">
        <v>34691</v>
      </c>
      <c r="J463" s="50" t="s">
        <v>244</v>
      </c>
      <c r="K463" s="49">
        <v>44310</v>
      </c>
    </row>
    <row r="464" spans="2:11">
      <c r="B464" s="44"/>
      <c r="C464" s="45" t="s">
        <v>245</v>
      </c>
      <c r="D464" s="44">
        <v>34085</v>
      </c>
      <c r="J464" s="50" t="s">
        <v>245</v>
      </c>
      <c r="K464" s="49">
        <v>44483</v>
      </c>
    </row>
    <row r="465" spans="2:11">
      <c r="B465" s="44"/>
      <c r="C465" s="45" t="s">
        <v>246</v>
      </c>
      <c r="D465" s="44">
        <v>33006</v>
      </c>
      <c r="J465" s="50" t="s">
        <v>246</v>
      </c>
      <c r="K465" s="49">
        <v>44408</v>
      </c>
    </row>
    <row r="466" spans="2:11">
      <c r="B466" s="44"/>
      <c r="C466" s="45" t="s">
        <v>247</v>
      </c>
      <c r="D466" s="44">
        <v>32182</v>
      </c>
      <c r="J466" s="50" t="s">
        <v>247</v>
      </c>
      <c r="K466" s="49">
        <v>44495</v>
      </c>
    </row>
    <row r="467" spans="2:11">
      <c r="B467" s="44"/>
      <c r="C467" s="45" t="s">
        <v>248</v>
      </c>
      <c r="D467" s="44">
        <v>32449</v>
      </c>
      <c r="J467" s="50" t="s">
        <v>248</v>
      </c>
      <c r="K467" s="49">
        <v>46238</v>
      </c>
    </row>
    <row r="468" spans="2:11">
      <c r="B468" s="44"/>
      <c r="C468" s="45" t="s">
        <v>249</v>
      </c>
      <c r="D468" s="44">
        <v>33437</v>
      </c>
      <c r="J468" s="50" t="s">
        <v>249</v>
      </c>
      <c r="K468" s="49">
        <v>48763</v>
      </c>
    </row>
    <row r="469" spans="2:11">
      <c r="B469" s="44"/>
      <c r="C469" s="45" t="s">
        <v>250</v>
      </c>
      <c r="D469" s="44">
        <v>33552</v>
      </c>
      <c r="J469" s="50" t="s">
        <v>250</v>
      </c>
      <c r="K469" s="49">
        <v>50338</v>
      </c>
    </row>
    <row r="470" spans="2:11">
      <c r="B470" s="44"/>
      <c r="C470" s="45" t="s">
        <v>251</v>
      </c>
      <c r="D470" s="44">
        <v>33258</v>
      </c>
      <c r="J470" s="50" t="s">
        <v>251</v>
      </c>
      <c r="K470" s="49">
        <v>52664</v>
      </c>
    </row>
    <row r="471" spans="2:11">
      <c r="B471" s="44"/>
      <c r="C471" s="45" t="s">
        <v>252</v>
      </c>
      <c r="D471" s="44">
        <v>34304</v>
      </c>
      <c r="J471" s="50" t="s">
        <v>252</v>
      </c>
      <c r="K471" s="49">
        <v>54929</v>
      </c>
    </row>
    <row r="472" spans="2:11">
      <c r="B472" s="44"/>
      <c r="C472" s="45" t="s">
        <v>253</v>
      </c>
      <c r="D472" s="44">
        <v>36590</v>
      </c>
      <c r="J472" s="50" t="s">
        <v>253</v>
      </c>
      <c r="K472" s="49">
        <v>55953</v>
      </c>
    </row>
    <row r="473" spans="2:11">
      <c r="B473" s="44"/>
      <c r="C473" s="45" t="s">
        <v>254</v>
      </c>
      <c r="D473" s="44">
        <v>38225</v>
      </c>
      <c r="J473" s="50" t="s">
        <v>254</v>
      </c>
      <c r="K473" s="49">
        <v>53834</v>
      </c>
    </row>
    <row r="474" spans="2:11">
      <c r="B474" s="44"/>
      <c r="C474" s="45" t="s">
        <v>255</v>
      </c>
      <c r="D474" s="44">
        <v>39847</v>
      </c>
      <c r="J474" s="50" t="s">
        <v>255</v>
      </c>
      <c r="K474" s="49">
        <v>51355</v>
      </c>
    </row>
    <row r="475" spans="2:11">
      <c r="B475" s="44"/>
      <c r="C475" s="45" t="s">
        <v>256</v>
      </c>
      <c r="D475" s="44">
        <v>41985</v>
      </c>
      <c r="J475" s="50" t="s">
        <v>256</v>
      </c>
      <c r="K475" s="49">
        <v>48830</v>
      </c>
    </row>
    <row r="476" spans="2:11">
      <c r="B476" s="44"/>
      <c r="C476" s="45" t="s">
        <v>257</v>
      </c>
      <c r="D476" s="44">
        <v>43216</v>
      </c>
      <c r="J476" s="50" t="s">
        <v>257</v>
      </c>
      <c r="K476" s="49">
        <v>46189</v>
      </c>
    </row>
    <row r="477" spans="2:11">
      <c r="B477" s="44"/>
      <c r="C477" s="45" t="s">
        <v>258</v>
      </c>
      <c r="D477" s="44">
        <v>42293</v>
      </c>
      <c r="J477" s="50" t="s">
        <v>258</v>
      </c>
      <c r="K477" s="49">
        <v>46013</v>
      </c>
    </row>
    <row r="478" spans="2:11">
      <c r="B478" s="44"/>
      <c r="C478" s="45" t="s">
        <v>259</v>
      </c>
      <c r="D478" s="44">
        <v>40506</v>
      </c>
      <c r="J478" s="50" t="s">
        <v>259</v>
      </c>
      <c r="K478" s="49">
        <v>44222</v>
      </c>
    </row>
    <row r="479" spans="2:11">
      <c r="B479" s="44"/>
      <c r="C479" s="45" t="s">
        <v>260</v>
      </c>
      <c r="D479" s="44">
        <v>38881</v>
      </c>
      <c r="J479" s="50" t="s">
        <v>260</v>
      </c>
      <c r="K479" s="49">
        <v>42657</v>
      </c>
    </row>
    <row r="480" spans="2:11">
      <c r="B480" s="44"/>
      <c r="C480" s="45" t="s">
        <v>261</v>
      </c>
      <c r="D480" s="44">
        <v>36889</v>
      </c>
      <c r="J480" s="50" t="s">
        <v>261</v>
      </c>
      <c r="K480" s="49">
        <v>42118</v>
      </c>
    </row>
    <row r="481" spans="2:11">
      <c r="B481" s="44"/>
      <c r="C481" s="45" t="s">
        <v>262</v>
      </c>
      <c r="D481" s="44">
        <v>36169</v>
      </c>
      <c r="J481" s="50" t="s">
        <v>262</v>
      </c>
      <c r="K481" s="49">
        <v>39782</v>
      </c>
    </row>
    <row r="482" spans="2:11">
      <c r="B482" s="44"/>
      <c r="C482" s="45" t="s">
        <v>263</v>
      </c>
      <c r="D482" s="44">
        <v>34700</v>
      </c>
      <c r="J482" s="50" t="s">
        <v>263</v>
      </c>
      <c r="K482" s="49">
        <v>36895</v>
      </c>
    </row>
    <row r="483" spans="2:11">
      <c r="B483" s="44"/>
      <c r="C483" s="45" t="s">
        <v>264</v>
      </c>
      <c r="D483" s="44">
        <v>33043</v>
      </c>
      <c r="J483" s="50" t="s">
        <v>264</v>
      </c>
      <c r="K483" s="49">
        <v>30304</v>
      </c>
    </row>
    <row r="484" spans="2:11">
      <c r="B484" s="44"/>
      <c r="C484" s="45" t="s">
        <v>265</v>
      </c>
      <c r="D484" s="44">
        <v>33792</v>
      </c>
      <c r="J484" s="50" t="s">
        <v>265</v>
      </c>
      <c r="K484" s="49">
        <v>24076</v>
      </c>
    </row>
    <row r="485" spans="2:11">
      <c r="B485" s="44"/>
      <c r="C485" s="45" t="s">
        <v>266</v>
      </c>
      <c r="D485" s="44">
        <v>34047</v>
      </c>
      <c r="J485" s="50" t="s">
        <v>266</v>
      </c>
      <c r="K485" s="49">
        <v>21894</v>
      </c>
    </row>
    <row r="486" spans="2:11">
      <c r="B486" s="44"/>
      <c r="C486" s="45" t="s">
        <v>267</v>
      </c>
      <c r="D486" s="44">
        <v>33743</v>
      </c>
      <c r="J486" s="50" t="s">
        <v>267</v>
      </c>
      <c r="K486" s="49">
        <v>19913</v>
      </c>
    </row>
    <row r="487" spans="2:11">
      <c r="B487" s="44"/>
      <c r="C487" s="45" t="s">
        <v>268</v>
      </c>
      <c r="D487" s="44">
        <v>29404</v>
      </c>
      <c r="J487" s="50" t="s">
        <v>268</v>
      </c>
      <c r="K487" s="49">
        <v>18841</v>
      </c>
    </row>
    <row r="488" spans="2:11">
      <c r="B488" s="44"/>
      <c r="C488" s="45" t="s">
        <v>269</v>
      </c>
      <c r="D488" s="44">
        <v>20695</v>
      </c>
      <c r="J488" s="50" t="s">
        <v>269</v>
      </c>
      <c r="K488" s="49">
        <v>18637</v>
      </c>
    </row>
    <row r="489" spans="2:11">
      <c r="B489" s="44"/>
      <c r="C489" s="45" t="s">
        <v>270</v>
      </c>
      <c r="D489" s="44">
        <v>15345</v>
      </c>
      <c r="J489" s="50" t="s">
        <v>270</v>
      </c>
      <c r="K489" s="49">
        <v>20255</v>
      </c>
    </row>
    <row r="490" spans="2:11">
      <c r="B490" s="44"/>
      <c r="C490" s="45" t="s">
        <v>271</v>
      </c>
      <c r="D490" s="44">
        <v>12014</v>
      </c>
      <c r="J490" s="50" t="s">
        <v>271</v>
      </c>
      <c r="K490" s="49">
        <v>20587</v>
      </c>
    </row>
    <row r="491" spans="2:11">
      <c r="B491" s="44"/>
      <c r="C491" s="45" t="s">
        <v>272</v>
      </c>
      <c r="D491" s="44">
        <v>10784</v>
      </c>
      <c r="J491" s="50" t="s">
        <v>272</v>
      </c>
      <c r="K491" s="49">
        <v>18543</v>
      </c>
    </row>
    <row r="492" spans="2:11">
      <c r="B492" s="44"/>
      <c r="C492" s="45" t="s">
        <v>273</v>
      </c>
      <c r="D492" s="44">
        <v>12532</v>
      </c>
      <c r="J492" s="50" t="s">
        <v>273</v>
      </c>
      <c r="K492" s="49">
        <v>17473</v>
      </c>
    </row>
    <row r="493" spans="2:11">
      <c r="B493" s="44"/>
      <c r="C493" s="45" t="s">
        <v>274</v>
      </c>
      <c r="D493" s="44">
        <v>14066</v>
      </c>
      <c r="J493" s="50" t="s">
        <v>274</v>
      </c>
      <c r="K493" s="49">
        <v>17163</v>
      </c>
    </row>
    <row r="494" spans="2:11">
      <c r="B494" s="44"/>
      <c r="C494" s="45" t="s">
        <v>275</v>
      </c>
      <c r="D494" s="44">
        <v>15751</v>
      </c>
      <c r="J494" s="50" t="s">
        <v>275</v>
      </c>
      <c r="K494" s="49">
        <v>16676</v>
      </c>
    </row>
    <row r="495" spans="2:11">
      <c r="B495" s="44"/>
      <c r="C495" s="45" t="s">
        <v>276</v>
      </c>
      <c r="D495" s="44">
        <v>14088</v>
      </c>
      <c r="J495" s="50" t="s">
        <v>276</v>
      </c>
      <c r="K495" s="49">
        <v>15348</v>
      </c>
    </row>
    <row r="496" spans="2:11">
      <c r="B496" s="44"/>
      <c r="C496" s="45" t="s">
        <v>277</v>
      </c>
      <c r="D496" s="44">
        <v>11441</v>
      </c>
      <c r="J496" s="50" t="s">
        <v>277</v>
      </c>
      <c r="K496" s="49">
        <v>13716</v>
      </c>
    </row>
    <row r="497" spans="2:12">
      <c r="B497" s="44"/>
      <c r="C497" s="45" t="s">
        <v>278</v>
      </c>
      <c r="D497" s="44">
        <v>10915</v>
      </c>
      <c r="J497" s="50" t="s">
        <v>278</v>
      </c>
      <c r="K497" s="49">
        <v>11976</v>
      </c>
    </row>
    <row r="498" spans="2:12">
      <c r="B498" s="44"/>
      <c r="C498" s="45" t="s">
        <v>279</v>
      </c>
      <c r="D498" s="44">
        <v>10433</v>
      </c>
      <c r="J498" s="50" t="s">
        <v>279</v>
      </c>
      <c r="K498" s="49">
        <v>10188</v>
      </c>
    </row>
    <row r="499" spans="2:12">
      <c r="B499" s="44"/>
      <c r="C499" s="45" t="s">
        <v>280</v>
      </c>
      <c r="D499" s="44">
        <v>9510</v>
      </c>
      <c r="J499" s="50" t="s">
        <v>280</v>
      </c>
      <c r="K499" s="49">
        <v>10079</v>
      </c>
    </row>
    <row r="500" spans="2:12">
      <c r="B500" s="44"/>
      <c r="C500" s="45" t="s">
        <v>281</v>
      </c>
      <c r="D500" s="44">
        <v>8257</v>
      </c>
      <c r="J500" s="50" t="s">
        <v>281</v>
      </c>
      <c r="K500" s="49">
        <v>9526</v>
      </c>
    </row>
    <row r="501" spans="2:12">
      <c r="B501" s="44"/>
      <c r="C501" s="45" t="s">
        <v>282</v>
      </c>
      <c r="D501" s="44">
        <v>6940</v>
      </c>
      <c r="J501" s="50" t="s">
        <v>282</v>
      </c>
      <c r="K501" s="49">
        <v>8250</v>
      </c>
    </row>
    <row r="502" spans="2:12">
      <c r="B502" s="44"/>
      <c r="C502" s="45" t="s">
        <v>283</v>
      </c>
      <c r="D502" s="44">
        <v>5505</v>
      </c>
      <c r="J502" s="50" t="s">
        <v>283</v>
      </c>
      <c r="K502" s="49">
        <v>7337</v>
      </c>
    </row>
    <row r="503" spans="2:12">
      <c r="B503" s="44"/>
      <c r="C503" s="45" t="s">
        <v>284</v>
      </c>
      <c r="D503" s="44">
        <v>22487</v>
      </c>
      <c r="E503" s="42">
        <f>SUM(D436:D503)</f>
        <v>2112536</v>
      </c>
      <c r="J503" s="50" t="s">
        <v>284</v>
      </c>
      <c r="K503" s="49">
        <v>31619</v>
      </c>
      <c r="L503" s="42">
        <f>SUM(K436:K503)</f>
        <v>2861035</v>
      </c>
    </row>
    <row r="504" spans="2:12" s="42" customFormat="1">
      <c r="B504" s="44"/>
      <c r="C504" s="45"/>
      <c r="D504" s="44">
        <f>SUM(D418:D503)</f>
        <v>2706047</v>
      </c>
      <c r="E504" s="44">
        <f>SUM(E418:E503)</f>
        <v>2706047</v>
      </c>
      <c r="I504" s="59"/>
      <c r="J504" s="50"/>
      <c r="K504" s="44">
        <f>SUM(K418:K503)</f>
        <v>3556422</v>
      </c>
      <c r="L504" s="44">
        <f>SUM(L418:L503)</f>
        <v>3556422</v>
      </c>
    </row>
    <row r="505" spans="2:12">
      <c r="I505" s="60" t="s">
        <v>190</v>
      </c>
      <c r="J505" s="50" t="s">
        <v>36</v>
      </c>
      <c r="K505" s="49">
        <v>3554108</v>
      </c>
    </row>
    <row r="506" spans="2:12">
      <c r="I506" s="61"/>
      <c r="J506" s="50" t="s">
        <v>199</v>
      </c>
      <c r="K506" s="49">
        <v>38161.5</v>
      </c>
    </row>
    <row r="507" spans="2:12">
      <c r="I507" s="61"/>
      <c r="J507" s="50" t="s">
        <v>200</v>
      </c>
      <c r="K507" s="49">
        <v>37816</v>
      </c>
    </row>
    <row r="508" spans="2:12">
      <c r="I508" s="61"/>
      <c r="J508" s="50" t="s">
        <v>201</v>
      </c>
      <c r="K508" s="49">
        <v>37824.5</v>
      </c>
      <c r="L508">
        <f>K506+K507+K508</f>
        <v>113802</v>
      </c>
    </row>
    <row r="509" spans="2:12">
      <c r="I509" s="61"/>
      <c r="J509" s="50" t="s">
        <v>202</v>
      </c>
      <c r="K509" s="49">
        <v>38591</v>
      </c>
    </row>
    <row r="510" spans="2:12">
      <c r="I510" s="61"/>
      <c r="J510" s="50" t="s">
        <v>203</v>
      </c>
      <c r="K510" s="49">
        <v>39155</v>
      </c>
    </row>
    <row r="511" spans="2:12">
      <c r="I511" s="61"/>
      <c r="J511" s="50" t="s">
        <v>204</v>
      </c>
      <c r="K511" s="49">
        <v>39726.5</v>
      </c>
    </row>
    <row r="512" spans="2:12">
      <c r="I512" s="61"/>
      <c r="J512" s="50" t="s">
        <v>205</v>
      </c>
      <c r="K512" s="49">
        <v>38868.5</v>
      </c>
    </row>
    <row r="513" spans="9:12">
      <c r="I513" s="61"/>
      <c r="J513" s="50" t="s">
        <v>206</v>
      </c>
      <c r="K513" s="49">
        <v>37587.5</v>
      </c>
    </row>
    <row r="514" spans="9:12">
      <c r="J514" s="50" t="s">
        <v>207</v>
      </c>
      <c r="K514" s="49">
        <v>37505</v>
      </c>
    </row>
    <row r="515" spans="9:12">
      <c r="J515" s="50" t="s">
        <v>208</v>
      </c>
      <c r="K515" s="49">
        <v>37536.5</v>
      </c>
    </row>
    <row r="516" spans="9:12">
      <c r="J516" s="50" t="s">
        <v>209</v>
      </c>
      <c r="K516" s="49">
        <v>37443.5</v>
      </c>
    </row>
    <row r="517" spans="9:12">
      <c r="J517" s="50" t="s">
        <v>210</v>
      </c>
      <c r="K517" s="49">
        <v>36824.5</v>
      </c>
    </row>
    <row r="518" spans="9:12">
      <c r="J518" s="50" t="s">
        <v>211</v>
      </c>
      <c r="K518" s="49">
        <v>36279</v>
      </c>
    </row>
    <row r="519" spans="9:12">
      <c r="J519" s="50" t="s">
        <v>212</v>
      </c>
      <c r="K519" s="49">
        <v>36769</v>
      </c>
    </row>
    <row r="520" spans="9:12">
      <c r="J520" s="50" t="s">
        <v>213</v>
      </c>
      <c r="K520" s="49">
        <v>37634.5</v>
      </c>
    </row>
    <row r="521" spans="9:12">
      <c r="J521" s="50" t="s">
        <v>214</v>
      </c>
      <c r="K521" s="49">
        <v>38618</v>
      </c>
    </row>
    <row r="522" spans="9:12">
      <c r="J522" s="50" t="s">
        <v>215</v>
      </c>
      <c r="K522" s="49">
        <v>39947.5</v>
      </c>
    </row>
    <row r="523" spans="9:12">
      <c r="J523" s="50" t="s">
        <v>216</v>
      </c>
      <c r="K523" s="49">
        <v>41931.5</v>
      </c>
      <c r="L523" s="42">
        <f>SUM(K509:K523)</f>
        <v>574417.5</v>
      </c>
    </row>
    <row r="524" spans="9:12">
      <c r="J524" s="50" t="s">
        <v>217</v>
      </c>
      <c r="K524" s="49">
        <v>44908</v>
      </c>
    </row>
    <row r="525" spans="9:12">
      <c r="J525" s="50" t="s">
        <v>218</v>
      </c>
      <c r="K525" s="49">
        <v>48092</v>
      </c>
    </row>
    <row r="526" spans="9:12">
      <c r="J526" s="50" t="s">
        <v>219</v>
      </c>
      <c r="K526" s="49">
        <v>51540</v>
      </c>
    </row>
    <row r="527" spans="9:12">
      <c r="J527" s="50" t="s">
        <v>220</v>
      </c>
      <c r="K527" s="49">
        <v>55170.5</v>
      </c>
    </row>
    <row r="528" spans="9:12">
      <c r="J528" s="50" t="s">
        <v>221</v>
      </c>
      <c r="K528" s="49">
        <v>57825.5</v>
      </c>
    </row>
    <row r="529" spans="10:11">
      <c r="J529" s="50" t="s">
        <v>222</v>
      </c>
      <c r="K529" s="49">
        <v>60202</v>
      </c>
    </row>
    <row r="530" spans="10:11">
      <c r="J530" s="50" t="s">
        <v>223</v>
      </c>
      <c r="K530" s="49">
        <v>63486.5</v>
      </c>
    </row>
    <row r="531" spans="10:11">
      <c r="J531" s="50" t="s">
        <v>224</v>
      </c>
      <c r="K531" s="49">
        <v>66614</v>
      </c>
    </row>
    <row r="532" spans="10:11">
      <c r="J532" s="50" t="s">
        <v>225</v>
      </c>
      <c r="K532" s="49">
        <v>69857.5</v>
      </c>
    </row>
    <row r="533" spans="10:11">
      <c r="J533" s="50" t="s">
        <v>226</v>
      </c>
      <c r="K533" s="49">
        <v>72563</v>
      </c>
    </row>
    <row r="534" spans="10:11">
      <c r="J534" s="50" t="s">
        <v>227</v>
      </c>
      <c r="K534" s="49">
        <v>72609</v>
      </c>
    </row>
    <row r="535" spans="10:11">
      <c r="J535" s="50" t="s">
        <v>228</v>
      </c>
      <c r="K535" s="49">
        <v>71261.5</v>
      </c>
    </row>
    <row r="536" spans="10:11">
      <c r="J536" s="50" t="s">
        <v>229</v>
      </c>
      <c r="K536" s="49">
        <v>69071</v>
      </c>
    </row>
    <row r="537" spans="10:11">
      <c r="J537" s="50" t="s">
        <v>230</v>
      </c>
      <c r="K537" s="49">
        <v>66245</v>
      </c>
    </row>
    <row r="538" spans="10:11">
      <c r="J538" s="50" t="s">
        <v>231</v>
      </c>
      <c r="K538" s="49">
        <v>62178.5</v>
      </c>
    </row>
    <row r="539" spans="10:11">
      <c r="J539" s="50" t="s">
        <v>232</v>
      </c>
      <c r="K539" s="49">
        <v>59781</v>
      </c>
    </row>
    <row r="540" spans="10:11">
      <c r="J540" s="50" t="s">
        <v>233</v>
      </c>
      <c r="K540" s="49">
        <v>59633.5</v>
      </c>
    </row>
    <row r="541" spans="10:11">
      <c r="J541" s="50" t="s">
        <v>234</v>
      </c>
      <c r="K541" s="49">
        <v>58176</v>
      </c>
    </row>
    <row r="542" spans="10:11">
      <c r="J542" s="50" t="s">
        <v>235</v>
      </c>
      <c r="K542" s="49">
        <v>55785</v>
      </c>
    </row>
    <row r="543" spans="10:11">
      <c r="J543" s="50" t="s">
        <v>236</v>
      </c>
      <c r="K543" s="49">
        <v>53731</v>
      </c>
    </row>
    <row r="544" spans="10:11">
      <c r="J544" s="50" t="s">
        <v>237</v>
      </c>
      <c r="K544" s="49">
        <v>52188.5</v>
      </c>
    </row>
    <row r="545" spans="10:11">
      <c r="J545" s="50" t="s">
        <v>238</v>
      </c>
      <c r="K545" s="49">
        <v>50566</v>
      </c>
    </row>
    <row r="546" spans="10:11">
      <c r="J546" s="50" t="s">
        <v>239</v>
      </c>
      <c r="K546" s="49">
        <v>49566</v>
      </c>
    </row>
    <row r="547" spans="10:11">
      <c r="J547" s="50" t="s">
        <v>240</v>
      </c>
      <c r="K547" s="49">
        <v>48652.5</v>
      </c>
    </row>
    <row r="548" spans="10:11">
      <c r="J548" s="50" t="s">
        <v>241</v>
      </c>
      <c r="K548" s="49">
        <v>47635.5</v>
      </c>
    </row>
    <row r="549" spans="10:11">
      <c r="J549" s="50" t="s">
        <v>242</v>
      </c>
      <c r="K549" s="49">
        <v>45946</v>
      </c>
    </row>
    <row r="550" spans="10:11">
      <c r="J550" s="50" t="s">
        <v>243</v>
      </c>
      <c r="K550" s="49">
        <v>44409.5</v>
      </c>
    </row>
    <row r="551" spans="10:11">
      <c r="J551" s="50" t="s">
        <v>244</v>
      </c>
      <c r="K551" s="49">
        <v>43860.5</v>
      </c>
    </row>
    <row r="552" spans="10:11">
      <c r="J552" s="50" t="s">
        <v>245</v>
      </c>
      <c r="K552" s="49">
        <v>44043.5</v>
      </c>
    </row>
    <row r="553" spans="10:11">
      <c r="J553" s="50" t="s">
        <v>246</v>
      </c>
      <c r="K553" s="49">
        <v>44196.5</v>
      </c>
    </row>
    <row r="554" spans="10:11">
      <c r="J554" s="50" t="s">
        <v>247</v>
      </c>
      <c r="K554" s="49">
        <v>44118</v>
      </c>
    </row>
    <row r="555" spans="10:11">
      <c r="J555" s="50" t="s">
        <v>248</v>
      </c>
      <c r="K555" s="49">
        <v>44157</v>
      </c>
    </row>
    <row r="556" spans="10:11">
      <c r="J556" s="50" t="s">
        <v>249</v>
      </c>
      <c r="K556" s="49">
        <v>45887.5</v>
      </c>
    </row>
    <row r="557" spans="10:11">
      <c r="J557" s="50" t="s">
        <v>250</v>
      </c>
      <c r="K557" s="49">
        <v>48342.5</v>
      </c>
    </row>
    <row r="558" spans="10:11">
      <c r="J558" s="50" t="s">
        <v>251</v>
      </c>
      <c r="K558" s="49">
        <v>49863</v>
      </c>
    </row>
    <row r="559" spans="10:11">
      <c r="J559" s="50" t="s">
        <v>252</v>
      </c>
      <c r="K559" s="49">
        <v>52137.5</v>
      </c>
    </row>
    <row r="560" spans="10:11">
      <c r="J560" s="50" t="s">
        <v>253</v>
      </c>
      <c r="K560" s="49">
        <v>54352</v>
      </c>
    </row>
    <row r="561" spans="10:11">
      <c r="J561" s="50" t="s">
        <v>254</v>
      </c>
      <c r="K561" s="49">
        <v>55333</v>
      </c>
    </row>
    <row r="562" spans="10:11">
      <c r="J562" s="50" t="s">
        <v>255</v>
      </c>
      <c r="K562" s="49">
        <v>53163</v>
      </c>
    </row>
    <row r="563" spans="10:11">
      <c r="J563" s="50" t="s">
        <v>256</v>
      </c>
      <c r="K563" s="49">
        <v>50627.5</v>
      </c>
    </row>
    <row r="564" spans="10:11">
      <c r="J564" s="50" t="s">
        <v>257</v>
      </c>
      <c r="K564" s="49">
        <v>48061</v>
      </c>
    </row>
    <row r="565" spans="10:11">
      <c r="J565" s="50" t="s">
        <v>258</v>
      </c>
      <c r="K565" s="49">
        <v>45413</v>
      </c>
    </row>
    <row r="566" spans="10:11">
      <c r="J566" s="50" t="s">
        <v>259</v>
      </c>
      <c r="K566" s="49">
        <v>45235.5</v>
      </c>
    </row>
    <row r="567" spans="10:11">
      <c r="J567" s="50" t="s">
        <v>260</v>
      </c>
      <c r="K567" s="49">
        <v>43396.5</v>
      </c>
    </row>
    <row r="568" spans="10:11">
      <c r="J568" s="50" t="s">
        <v>261</v>
      </c>
      <c r="K568" s="49">
        <v>41820.5</v>
      </c>
    </row>
    <row r="569" spans="10:11">
      <c r="J569" s="50" t="s">
        <v>262</v>
      </c>
      <c r="K569" s="49">
        <v>41176.5</v>
      </c>
    </row>
    <row r="570" spans="10:11">
      <c r="J570" s="50" t="s">
        <v>263</v>
      </c>
      <c r="K570" s="49">
        <v>38683</v>
      </c>
    </row>
    <row r="571" spans="10:11">
      <c r="J571" s="50" t="s">
        <v>264</v>
      </c>
      <c r="K571" s="49">
        <v>35779.5</v>
      </c>
    </row>
    <row r="572" spans="10:11">
      <c r="J572" s="50" t="s">
        <v>265</v>
      </c>
      <c r="K572" s="49">
        <v>29120</v>
      </c>
    </row>
    <row r="573" spans="10:11">
      <c r="J573" s="50" t="s">
        <v>266</v>
      </c>
      <c r="K573" s="49">
        <v>23365</v>
      </c>
    </row>
    <row r="574" spans="10:11">
      <c r="J574" s="50" t="s">
        <v>267</v>
      </c>
      <c r="K574" s="49">
        <v>21250.5</v>
      </c>
    </row>
    <row r="575" spans="10:11">
      <c r="J575" s="50" t="s">
        <v>268</v>
      </c>
      <c r="K575" s="49">
        <v>19445.5</v>
      </c>
    </row>
    <row r="576" spans="10:11">
      <c r="J576" s="50" t="s">
        <v>269</v>
      </c>
      <c r="K576" s="49">
        <v>18291.5</v>
      </c>
    </row>
    <row r="577" spans="9:12">
      <c r="J577" s="50" t="s">
        <v>270</v>
      </c>
      <c r="K577" s="49">
        <v>17898</v>
      </c>
    </row>
    <row r="578" spans="9:12">
      <c r="J578" s="50" t="s">
        <v>271</v>
      </c>
      <c r="K578" s="49">
        <v>19380</v>
      </c>
    </row>
    <row r="579" spans="9:12">
      <c r="J579" s="50" t="s">
        <v>272</v>
      </c>
      <c r="K579" s="49">
        <v>19435.5</v>
      </c>
    </row>
    <row r="580" spans="9:12">
      <c r="J580" s="50" t="s">
        <v>273</v>
      </c>
      <c r="K580" s="49">
        <v>17544.5</v>
      </c>
    </row>
    <row r="581" spans="9:12">
      <c r="J581" s="50" t="s">
        <v>274</v>
      </c>
      <c r="K581" s="49">
        <v>16426.5</v>
      </c>
    </row>
    <row r="582" spans="9:12">
      <c r="J582" s="50" t="s">
        <v>275</v>
      </c>
      <c r="K582" s="49">
        <v>16091</v>
      </c>
    </row>
    <row r="583" spans="9:12">
      <c r="J583" s="50" t="s">
        <v>276</v>
      </c>
      <c r="K583" s="49">
        <v>15563.5</v>
      </c>
    </row>
    <row r="584" spans="9:12">
      <c r="J584" s="50" t="s">
        <v>277</v>
      </c>
      <c r="K584" s="49">
        <v>14237</v>
      </c>
    </row>
    <row r="585" spans="9:12">
      <c r="J585" s="50" t="s">
        <v>278</v>
      </c>
      <c r="K585" s="49">
        <v>12558</v>
      </c>
    </row>
    <row r="586" spans="9:12">
      <c r="J586" s="50" t="s">
        <v>279</v>
      </c>
      <c r="K586" s="49">
        <v>10815</v>
      </c>
    </row>
    <row r="587" spans="9:12">
      <c r="J587" s="50" t="s">
        <v>280</v>
      </c>
      <c r="K587" s="49">
        <v>9138</v>
      </c>
    </row>
    <row r="588" spans="9:12">
      <c r="J588" s="50" t="s">
        <v>281</v>
      </c>
      <c r="K588" s="49">
        <v>9039.5</v>
      </c>
    </row>
    <row r="589" spans="9:12">
      <c r="J589" s="50" t="s">
        <v>282</v>
      </c>
      <c r="K589" s="49">
        <v>8468.5</v>
      </c>
    </row>
    <row r="590" spans="9:12">
      <c r="J590" s="50" t="s">
        <v>283</v>
      </c>
      <c r="K590" s="49">
        <v>7194</v>
      </c>
    </row>
    <row r="591" spans="9:12">
      <c r="J591" s="50" t="s">
        <v>284</v>
      </c>
      <c r="K591" s="49">
        <v>33285</v>
      </c>
      <c r="L591" s="42">
        <f>SUM(K524:K591)</f>
        <v>2865888</v>
      </c>
    </row>
    <row r="592" spans="9:12" s="42" customFormat="1">
      <c r="I592" s="59"/>
      <c r="J592" s="50"/>
      <c r="K592" s="49">
        <f>SUM(K506:K591)</f>
        <v>3554107.5</v>
      </c>
      <c r="L592" s="49">
        <f>SUM(L506:L591)</f>
        <v>3554107.5</v>
      </c>
    </row>
    <row r="593" spans="9:12">
      <c r="I593" s="60" t="s">
        <v>191</v>
      </c>
      <c r="J593" s="50" t="s">
        <v>36</v>
      </c>
      <c r="K593" s="49">
        <v>3551954</v>
      </c>
    </row>
    <row r="594" spans="9:12">
      <c r="I594" s="61"/>
      <c r="J594" s="50" t="s">
        <v>199</v>
      </c>
      <c r="K594" s="49">
        <v>37343</v>
      </c>
    </row>
    <row r="595" spans="9:12">
      <c r="J595" s="50" t="s">
        <v>200</v>
      </c>
      <c r="K595" s="49">
        <v>38132.5</v>
      </c>
    </row>
    <row r="596" spans="9:12">
      <c r="J596" s="50" t="s">
        <v>201</v>
      </c>
      <c r="K596" s="49">
        <v>37794.5</v>
      </c>
      <c r="L596">
        <f>K594+K595+K596</f>
        <v>113270</v>
      </c>
    </row>
    <row r="597" spans="9:12">
      <c r="J597" s="50" t="s">
        <v>202</v>
      </c>
      <c r="K597" s="49">
        <v>37809</v>
      </c>
    </row>
    <row r="598" spans="9:12">
      <c r="J598" s="50" t="s">
        <v>203</v>
      </c>
      <c r="K598" s="49">
        <v>38574</v>
      </c>
    </row>
    <row r="599" spans="9:12">
      <c r="J599" s="50" t="s">
        <v>204</v>
      </c>
      <c r="K599" s="49">
        <v>39148</v>
      </c>
    </row>
    <row r="600" spans="9:12">
      <c r="J600" s="50" t="s">
        <v>205</v>
      </c>
      <c r="K600" s="49">
        <v>39719.5</v>
      </c>
    </row>
    <row r="601" spans="9:12">
      <c r="J601" s="50" t="s">
        <v>206</v>
      </c>
      <c r="K601" s="49">
        <v>38859</v>
      </c>
    </row>
    <row r="602" spans="9:12">
      <c r="J602" s="50" t="s">
        <v>207</v>
      </c>
      <c r="K602" s="49">
        <v>37580.5</v>
      </c>
    </row>
    <row r="603" spans="9:12">
      <c r="J603" s="50" t="s">
        <v>208</v>
      </c>
      <c r="K603" s="49">
        <v>37496</v>
      </c>
    </row>
    <row r="604" spans="9:12">
      <c r="J604" s="50" t="s">
        <v>209</v>
      </c>
      <c r="K604" s="49">
        <v>37529.5</v>
      </c>
    </row>
    <row r="605" spans="9:12">
      <c r="J605" s="50" t="s">
        <v>210</v>
      </c>
      <c r="K605" s="49">
        <v>37437.5</v>
      </c>
    </row>
    <row r="606" spans="9:12">
      <c r="J606" s="50" t="s">
        <v>211</v>
      </c>
      <c r="K606" s="49">
        <v>36817.5</v>
      </c>
    </row>
    <row r="607" spans="9:12">
      <c r="J607" s="50" t="s">
        <v>212</v>
      </c>
      <c r="K607" s="49">
        <v>36270.5</v>
      </c>
    </row>
    <row r="608" spans="9:12">
      <c r="J608" s="50" t="s">
        <v>213</v>
      </c>
      <c r="K608" s="49">
        <v>36759.5</v>
      </c>
    </row>
    <row r="609" spans="10:12">
      <c r="J609" s="50" t="s">
        <v>214</v>
      </c>
      <c r="K609" s="49">
        <v>37611</v>
      </c>
    </row>
    <row r="610" spans="10:12">
      <c r="J610" s="50" t="s">
        <v>215</v>
      </c>
      <c r="K610" s="49">
        <v>38595</v>
      </c>
    </row>
    <row r="611" spans="10:12">
      <c r="J611" s="50" t="s">
        <v>216</v>
      </c>
      <c r="K611" s="49">
        <v>39928</v>
      </c>
      <c r="L611" s="42">
        <f>SUM(K597:K611)</f>
        <v>570134.5</v>
      </c>
    </row>
    <row r="612" spans="10:12">
      <c r="J612" s="50" t="s">
        <v>217</v>
      </c>
      <c r="K612" s="49">
        <v>41921.5</v>
      </c>
    </row>
    <row r="613" spans="10:12">
      <c r="J613" s="50" t="s">
        <v>218</v>
      </c>
      <c r="K613" s="49">
        <v>44898</v>
      </c>
    </row>
    <row r="614" spans="10:12">
      <c r="J614" s="50" t="s">
        <v>219</v>
      </c>
      <c r="K614" s="49">
        <v>48072.5</v>
      </c>
    </row>
    <row r="615" spans="10:12">
      <c r="J615" s="50" t="s">
        <v>220</v>
      </c>
      <c r="K615" s="49">
        <v>51552</v>
      </c>
    </row>
    <row r="616" spans="10:12">
      <c r="J616" s="50" t="s">
        <v>221</v>
      </c>
      <c r="K616" s="49">
        <v>55169.5</v>
      </c>
    </row>
    <row r="617" spans="10:12">
      <c r="J617" s="50" t="s">
        <v>222</v>
      </c>
      <c r="K617" s="49">
        <v>57827</v>
      </c>
    </row>
    <row r="618" spans="10:12">
      <c r="J618" s="50" t="s">
        <v>223</v>
      </c>
      <c r="K618" s="49">
        <v>60194.5</v>
      </c>
    </row>
    <row r="619" spans="10:12">
      <c r="J619" s="50" t="s">
        <v>224</v>
      </c>
      <c r="K619" s="49">
        <v>63440</v>
      </c>
    </row>
    <row r="620" spans="10:12">
      <c r="J620" s="50" t="s">
        <v>225</v>
      </c>
      <c r="K620" s="49">
        <v>66567.5</v>
      </c>
    </row>
    <row r="621" spans="10:12">
      <c r="J621" s="50" t="s">
        <v>226</v>
      </c>
      <c r="K621" s="49">
        <v>69794.5</v>
      </c>
    </row>
    <row r="622" spans="10:12">
      <c r="J622" s="50" t="s">
        <v>227</v>
      </c>
      <c r="K622" s="49">
        <v>72486.5</v>
      </c>
    </row>
    <row r="623" spans="10:12">
      <c r="J623" s="50" t="s">
        <v>228</v>
      </c>
      <c r="K623" s="49">
        <v>72553.5</v>
      </c>
    </row>
    <row r="624" spans="10:12">
      <c r="J624" s="50" t="s">
        <v>229</v>
      </c>
      <c r="K624" s="49">
        <v>71190.5</v>
      </c>
    </row>
    <row r="625" spans="10:11">
      <c r="J625" s="50" t="s">
        <v>230</v>
      </c>
      <c r="K625" s="49">
        <v>68959.5</v>
      </c>
    </row>
    <row r="626" spans="10:11">
      <c r="J626" s="50" t="s">
        <v>231</v>
      </c>
      <c r="K626" s="49">
        <v>66181</v>
      </c>
    </row>
    <row r="627" spans="10:11">
      <c r="J627" s="50" t="s">
        <v>232</v>
      </c>
      <c r="K627" s="49">
        <v>62042.5</v>
      </c>
    </row>
    <row r="628" spans="10:11">
      <c r="J628" s="50" t="s">
        <v>233</v>
      </c>
      <c r="K628" s="49">
        <v>59668</v>
      </c>
    </row>
    <row r="629" spans="10:11">
      <c r="J629" s="50" t="s">
        <v>234</v>
      </c>
      <c r="K629" s="49">
        <v>59440</v>
      </c>
    </row>
    <row r="630" spans="10:11">
      <c r="J630" s="50" t="s">
        <v>235</v>
      </c>
      <c r="K630" s="49">
        <v>57986</v>
      </c>
    </row>
    <row r="631" spans="10:11">
      <c r="J631" s="50" t="s">
        <v>236</v>
      </c>
      <c r="K631" s="49">
        <v>55622.5</v>
      </c>
    </row>
    <row r="632" spans="10:11">
      <c r="J632" s="50" t="s">
        <v>237</v>
      </c>
      <c r="K632" s="49">
        <v>53553</v>
      </c>
    </row>
    <row r="633" spans="10:11">
      <c r="J633" s="50" t="s">
        <v>238</v>
      </c>
      <c r="K633" s="49">
        <v>52000.5</v>
      </c>
    </row>
    <row r="634" spans="10:11">
      <c r="J634" s="50" t="s">
        <v>239</v>
      </c>
      <c r="K634" s="49">
        <v>50326.5</v>
      </c>
    </row>
    <row r="635" spans="10:11">
      <c r="J635" s="50" t="s">
        <v>240</v>
      </c>
      <c r="K635" s="49">
        <v>49315</v>
      </c>
    </row>
    <row r="636" spans="10:11">
      <c r="J636" s="50" t="s">
        <v>241</v>
      </c>
      <c r="K636" s="49">
        <v>48394.5</v>
      </c>
    </row>
    <row r="637" spans="10:11">
      <c r="J637" s="50" t="s">
        <v>242</v>
      </c>
      <c r="K637" s="49">
        <v>47353</v>
      </c>
    </row>
    <row r="638" spans="10:11">
      <c r="J638" s="50" t="s">
        <v>243</v>
      </c>
      <c r="K638" s="49">
        <v>45701</v>
      </c>
    </row>
    <row r="639" spans="10:11">
      <c r="J639" s="50" t="s">
        <v>244</v>
      </c>
      <c r="K639" s="49">
        <v>44142.5</v>
      </c>
    </row>
    <row r="640" spans="10:11">
      <c r="J640" s="50" t="s">
        <v>245</v>
      </c>
      <c r="K640" s="49">
        <v>43577.5</v>
      </c>
    </row>
    <row r="641" spans="10:11">
      <c r="J641" s="50" t="s">
        <v>246</v>
      </c>
      <c r="K641" s="49">
        <v>43759.5</v>
      </c>
    </row>
    <row r="642" spans="10:11">
      <c r="J642" s="50" t="s">
        <v>247</v>
      </c>
      <c r="K642" s="49">
        <v>43888</v>
      </c>
    </row>
    <row r="643" spans="10:11">
      <c r="J643" s="50" t="s">
        <v>248</v>
      </c>
      <c r="K643" s="49">
        <v>43781</v>
      </c>
    </row>
    <row r="644" spans="10:11">
      <c r="J644" s="50" t="s">
        <v>249</v>
      </c>
      <c r="K644" s="49">
        <v>43793</v>
      </c>
    </row>
    <row r="645" spans="10:11">
      <c r="J645" s="50" t="s">
        <v>250</v>
      </c>
      <c r="K645" s="49">
        <v>45478</v>
      </c>
    </row>
    <row r="646" spans="10:11">
      <c r="J646" s="50" t="s">
        <v>251</v>
      </c>
      <c r="K646" s="49">
        <v>47881.5</v>
      </c>
    </row>
    <row r="647" spans="10:11">
      <c r="J647" s="50" t="s">
        <v>252</v>
      </c>
      <c r="K647" s="49">
        <v>49350</v>
      </c>
    </row>
    <row r="648" spans="10:11">
      <c r="J648" s="50" t="s">
        <v>253</v>
      </c>
      <c r="K648" s="49">
        <v>51570</v>
      </c>
    </row>
    <row r="649" spans="10:11">
      <c r="J649" s="50" t="s">
        <v>254</v>
      </c>
      <c r="K649" s="49">
        <v>53709</v>
      </c>
    </row>
    <row r="650" spans="10:11">
      <c r="J650" s="50" t="s">
        <v>255</v>
      </c>
      <c r="K650" s="49">
        <v>54638</v>
      </c>
    </row>
    <row r="651" spans="10:11">
      <c r="J651" s="50" t="s">
        <v>256</v>
      </c>
      <c r="K651" s="49">
        <v>52392</v>
      </c>
    </row>
    <row r="652" spans="10:11">
      <c r="J652" s="50" t="s">
        <v>257</v>
      </c>
      <c r="K652" s="49">
        <v>49833</v>
      </c>
    </row>
    <row r="653" spans="10:11">
      <c r="J653" s="50" t="s">
        <v>258</v>
      </c>
      <c r="K653" s="49">
        <v>47306.5</v>
      </c>
    </row>
    <row r="654" spans="10:11">
      <c r="J654" s="50" t="s">
        <v>259</v>
      </c>
      <c r="K654" s="49">
        <v>44622.5</v>
      </c>
    </row>
    <row r="655" spans="10:11">
      <c r="J655" s="50" t="s">
        <v>260</v>
      </c>
      <c r="K655" s="49">
        <v>44391</v>
      </c>
    </row>
    <row r="656" spans="10:11">
      <c r="J656" s="50" t="s">
        <v>261</v>
      </c>
      <c r="K656" s="49">
        <v>42505.5</v>
      </c>
    </row>
    <row r="657" spans="10:11">
      <c r="J657" s="50" t="s">
        <v>262</v>
      </c>
      <c r="K657" s="49">
        <v>40857.5</v>
      </c>
    </row>
    <row r="658" spans="10:11">
      <c r="J658" s="50" t="s">
        <v>263</v>
      </c>
      <c r="K658" s="49">
        <v>40136</v>
      </c>
    </row>
    <row r="659" spans="10:11">
      <c r="J659" s="50" t="s">
        <v>264</v>
      </c>
      <c r="K659" s="49">
        <v>37571.5</v>
      </c>
    </row>
    <row r="660" spans="10:11">
      <c r="J660" s="50" t="s">
        <v>265</v>
      </c>
      <c r="K660" s="49">
        <v>34623.5</v>
      </c>
    </row>
    <row r="661" spans="10:11">
      <c r="J661" s="50" t="s">
        <v>266</v>
      </c>
      <c r="K661" s="49">
        <v>28177.5</v>
      </c>
    </row>
    <row r="662" spans="10:11">
      <c r="J662" s="50" t="s">
        <v>267</v>
      </c>
      <c r="K662" s="49">
        <v>22724</v>
      </c>
    </row>
    <row r="663" spans="10:11">
      <c r="J663" s="50" t="s">
        <v>268</v>
      </c>
      <c r="K663" s="49">
        <v>20651.5</v>
      </c>
    </row>
    <row r="664" spans="10:11">
      <c r="J664" s="50" t="s">
        <v>269</v>
      </c>
      <c r="K664" s="49">
        <v>18914</v>
      </c>
    </row>
    <row r="665" spans="10:11">
      <c r="J665" s="50" t="s">
        <v>270</v>
      </c>
      <c r="K665" s="49">
        <v>17625</v>
      </c>
    </row>
    <row r="666" spans="10:11">
      <c r="J666" s="50" t="s">
        <v>271</v>
      </c>
      <c r="K666" s="49">
        <v>17042.5</v>
      </c>
    </row>
    <row r="667" spans="10:11">
      <c r="J667" s="50" t="s">
        <v>272</v>
      </c>
      <c r="K667" s="49">
        <v>18361</v>
      </c>
    </row>
    <row r="668" spans="10:11">
      <c r="J668" s="50" t="s">
        <v>273</v>
      </c>
      <c r="K668" s="49">
        <v>18383.5</v>
      </c>
    </row>
    <row r="669" spans="10:11">
      <c r="J669" s="50" t="s">
        <v>274</v>
      </c>
      <c r="K669" s="49">
        <v>16560</v>
      </c>
    </row>
    <row r="670" spans="10:11">
      <c r="J670" s="50" t="s">
        <v>275</v>
      </c>
      <c r="K670" s="49">
        <v>15413</v>
      </c>
    </row>
    <row r="671" spans="10:11">
      <c r="J671" s="50" t="s">
        <v>276</v>
      </c>
      <c r="K671" s="49">
        <v>15022</v>
      </c>
    </row>
    <row r="672" spans="10:11">
      <c r="J672" s="50" t="s">
        <v>277</v>
      </c>
      <c r="K672" s="49">
        <v>14463.5</v>
      </c>
    </row>
    <row r="673" spans="9:12">
      <c r="J673" s="50" t="s">
        <v>278</v>
      </c>
      <c r="K673" s="49">
        <v>13134</v>
      </c>
    </row>
    <row r="674" spans="9:12">
      <c r="J674" s="50" t="s">
        <v>279</v>
      </c>
      <c r="K674" s="49">
        <v>11448</v>
      </c>
    </row>
    <row r="675" spans="9:12">
      <c r="J675" s="50" t="s">
        <v>280</v>
      </c>
      <c r="K675" s="49">
        <v>9753.5</v>
      </c>
    </row>
    <row r="676" spans="9:12">
      <c r="J676" s="50" t="s">
        <v>281</v>
      </c>
      <c r="K676" s="49">
        <v>8176.5</v>
      </c>
    </row>
    <row r="677" spans="9:12">
      <c r="J677" s="50" t="s">
        <v>282</v>
      </c>
      <c r="K677" s="49">
        <v>8044</v>
      </c>
    </row>
    <row r="678" spans="9:12">
      <c r="J678" s="50" t="s">
        <v>283</v>
      </c>
      <c r="K678" s="49">
        <v>7521.5</v>
      </c>
    </row>
    <row r="679" spans="9:12">
      <c r="J679" s="50" t="s">
        <v>284</v>
      </c>
      <c r="K679" s="49">
        <v>35117</v>
      </c>
      <c r="L679" s="42">
        <f>SUM(K612:K679)</f>
        <v>2868549.5</v>
      </c>
    </row>
    <row r="680" spans="9:12">
      <c r="I680" s="60" t="s">
        <v>192</v>
      </c>
      <c r="J680" s="50" t="s">
        <v>36</v>
      </c>
      <c r="K680" s="49">
        <v>3549195.5</v>
      </c>
    </row>
    <row r="681" spans="9:12">
      <c r="I681" s="61"/>
      <c r="J681" s="50" t="s">
        <v>199</v>
      </c>
      <c r="K681" s="49">
        <v>35127.5</v>
      </c>
    </row>
    <row r="682" spans="9:12">
      <c r="I682" s="61"/>
      <c r="J682" s="50" t="s">
        <v>200</v>
      </c>
      <c r="K682" s="49">
        <v>37327.5</v>
      </c>
    </row>
    <row r="683" spans="9:12">
      <c r="I683" s="61"/>
      <c r="J683" s="50" t="s">
        <v>201</v>
      </c>
      <c r="K683" s="49">
        <v>38126</v>
      </c>
      <c r="L683">
        <f>K681+K682+K683</f>
        <v>110581</v>
      </c>
    </row>
    <row r="684" spans="9:12">
      <c r="I684" s="61"/>
      <c r="J684" s="50" t="s">
        <v>202</v>
      </c>
      <c r="K684" s="49">
        <v>37790</v>
      </c>
    </row>
    <row r="685" spans="9:12">
      <c r="I685" s="61"/>
      <c r="J685" s="50" t="s">
        <v>203</v>
      </c>
      <c r="K685" s="49">
        <v>37805.5</v>
      </c>
    </row>
    <row r="686" spans="9:12">
      <c r="I686" s="61"/>
      <c r="J686" s="50" t="s">
        <v>204</v>
      </c>
      <c r="K686" s="49">
        <v>38581</v>
      </c>
    </row>
    <row r="687" spans="9:12">
      <c r="I687" s="61"/>
      <c r="J687" s="50" t="s">
        <v>205</v>
      </c>
      <c r="K687" s="49">
        <v>39152.5</v>
      </c>
    </row>
    <row r="688" spans="9:12">
      <c r="I688" s="61"/>
      <c r="J688" s="50" t="s">
        <v>206</v>
      </c>
      <c r="K688" s="49">
        <v>39720</v>
      </c>
    </row>
    <row r="689" spans="9:12">
      <c r="I689" s="61"/>
      <c r="J689" s="50" t="s">
        <v>207</v>
      </c>
      <c r="K689" s="49">
        <v>38861</v>
      </c>
    </row>
    <row r="690" spans="9:12">
      <c r="I690" s="61"/>
      <c r="J690" s="50" t="s">
        <v>208</v>
      </c>
      <c r="K690" s="49">
        <v>37582.5</v>
      </c>
    </row>
    <row r="691" spans="9:12">
      <c r="J691" s="50" t="s">
        <v>209</v>
      </c>
      <c r="K691" s="49">
        <v>37508.5</v>
      </c>
    </row>
    <row r="692" spans="9:12">
      <c r="J692" s="50" t="s">
        <v>210</v>
      </c>
      <c r="K692" s="49">
        <v>37538.5</v>
      </c>
    </row>
    <row r="693" spans="9:12">
      <c r="J693" s="50" t="s">
        <v>211</v>
      </c>
      <c r="K693" s="49">
        <v>37446.5</v>
      </c>
    </row>
    <row r="694" spans="9:12">
      <c r="J694" s="50" t="s">
        <v>212</v>
      </c>
      <c r="K694" s="49">
        <v>36824</v>
      </c>
    </row>
    <row r="695" spans="9:12">
      <c r="J695" s="50" t="s">
        <v>213</v>
      </c>
      <c r="K695" s="49">
        <v>36274.5</v>
      </c>
    </row>
    <row r="696" spans="9:12">
      <c r="J696" s="50" t="s">
        <v>214</v>
      </c>
      <c r="K696" s="49">
        <v>36758</v>
      </c>
    </row>
    <row r="697" spans="9:12">
      <c r="J697" s="50" t="s">
        <v>215</v>
      </c>
      <c r="K697" s="49">
        <v>37614.5</v>
      </c>
    </row>
    <row r="698" spans="9:12">
      <c r="J698" s="50" t="s">
        <v>216</v>
      </c>
      <c r="K698" s="49">
        <v>38592</v>
      </c>
      <c r="L698" s="42">
        <f>SUM(K684:K698)</f>
        <v>568049</v>
      </c>
    </row>
    <row r="699" spans="9:12">
      <c r="J699" s="50" t="s">
        <v>217</v>
      </c>
      <c r="K699" s="49">
        <v>39924</v>
      </c>
    </row>
    <row r="700" spans="9:12">
      <c r="J700" s="50" t="s">
        <v>218</v>
      </c>
      <c r="K700" s="49">
        <v>41917</v>
      </c>
    </row>
    <row r="701" spans="9:12">
      <c r="J701" s="50" t="s">
        <v>219</v>
      </c>
      <c r="K701" s="49">
        <v>44906.5</v>
      </c>
    </row>
    <row r="702" spans="9:12">
      <c r="J702" s="50" t="s">
        <v>220</v>
      </c>
      <c r="K702" s="49">
        <v>48080.5</v>
      </c>
    </row>
    <row r="703" spans="9:12">
      <c r="J703" s="50" t="s">
        <v>221</v>
      </c>
      <c r="K703" s="49">
        <v>51553</v>
      </c>
    </row>
    <row r="704" spans="9:12">
      <c r="J704" s="50" t="s">
        <v>222</v>
      </c>
      <c r="K704" s="49">
        <v>55164</v>
      </c>
    </row>
    <row r="705" spans="10:11">
      <c r="J705" s="50" t="s">
        <v>223</v>
      </c>
      <c r="K705" s="49">
        <v>57825.5</v>
      </c>
    </row>
    <row r="706" spans="10:11">
      <c r="J706" s="50" t="s">
        <v>224</v>
      </c>
      <c r="K706" s="49">
        <v>60144.5</v>
      </c>
    </row>
    <row r="707" spans="10:11">
      <c r="J707" s="50" t="s">
        <v>225</v>
      </c>
      <c r="K707" s="49">
        <v>63386</v>
      </c>
    </row>
    <row r="708" spans="10:11">
      <c r="J708" s="50" t="s">
        <v>226</v>
      </c>
      <c r="K708" s="49">
        <v>66516</v>
      </c>
    </row>
    <row r="709" spans="10:11">
      <c r="J709" s="50" t="s">
        <v>227</v>
      </c>
      <c r="K709" s="49">
        <v>69738.5</v>
      </c>
    </row>
    <row r="710" spans="10:11">
      <c r="J710" s="50" t="s">
        <v>228</v>
      </c>
      <c r="K710" s="49">
        <v>72452.5</v>
      </c>
    </row>
    <row r="711" spans="10:11">
      <c r="J711" s="50" t="s">
        <v>229</v>
      </c>
      <c r="K711" s="49">
        <v>72498.5</v>
      </c>
    </row>
    <row r="712" spans="10:11">
      <c r="J712" s="50" t="s">
        <v>230</v>
      </c>
      <c r="K712" s="49">
        <v>71069.5</v>
      </c>
    </row>
    <row r="713" spans="10:11">
      <c r="J713" s="50" t="s">
        <v>231</v>
      </c>
      <c r="K713" s="49">
        <v>68918</v>
      </c>
    </row>
    <row r="714" spans="10:11">
      <c r="J714" s="50" t="s">
        <v>232</v>
      </c>
      <c r="K714" s="49">
        <v>66083</v>
      </c>
    </row>
    <row r="715" spans="10:11">
      <c r="J715" s="50" t="s">
        <v>233</v>
      </c>
      <c r="K715" s="49">
        <v>61962.5</v>
      </c>
    </row>
    <row r="716" spans="10:11">
      <c r="J716" s="50" t="s">
        <v>234</v>
      </c>
      <c r="K716" s="49">
        <v>59522</v>
      </c>
    </row>
    <row r="717" spans="10:11">
      <c r="J717" s="50" t="s">
        <v>235</v>
      </c>
      <c r="K717" s="49">
        <v>59301.5</v>
      </c>
    </row>
    <row r="718" spans="10:11">
      <c r="J718" s="50" t="s">
        <v>236</v>
      </c>
      <c r="K718" s="49">
        <v>57872</v>
      </c>
    </row>
    <row r="719" spans="10:11">
      <c r="J719" s="50" t="s">
        <v>237</v>
      </c>
      <c r="K719" s="49">
        <v>55482</v>
      </c>
    </row>
    <row r="720" spans="10:11">
      <c r="J720" s="50" t="s">
        <v>238</v>
      </c>
      <c r="K720" s="49">
        <v>53398</v>
      </c>
    </row>
    <row r="721" spans="10:11">
      <c r="J721" s="50" t="s">
        <v>239</v>
      </c>
      <c r="K721" s="49">
        <v>51796</v>
      </c>
    </row>
    <row r="722" spans="10:11">
      <c r="J722" s="50" t="s">
        <v>240</v>
      </c>
      <c r="K722" s="49">
        <v>50109</v>
      </c>
    </row>
    <row r="723" spans="10:11">
      <c r="J723" s="50" t="s">
        <v>241</v>
      </c>
      <c r="K723" s="49">
        <v>49100</v>
      </c>
    </row>
    <row r="724" spans="10:11">
      <c r="J724" s="50" t="s">
        <v>242</v>
      </c>
      <c r="K724" s="49">
        <v>48153</v>
      </c>
    </row>
    <row r="725" spans="10:11">
      <c r="J725" s="50" t="s">
        <v>243</v>
      </c>
      <c r="K725" s="49">
        <v>47120.5</v>
      </c>
    </row>
    <row r="726" spans="10:11">
      <c r="J726" s="50" t="s">
        <v>244</v>
      </c>
      <c r="K726" s="49">
        <v>45453.5</v>
      </c>
    </row>
    <row r="727" spans="10:11">
      <c r="J727" s="50" t="s">
        <v>245</v>
      </c>
      <c r="K727" s="49">
        <v>43894.5</v>
      </c>
    </row>
    <row r="728" spans="10:11">
      <c r="J728" s="50" t="s">
        <v>246</v>
      </c>
      <c r="K728" s="49">
        <v>43330</v>
      </c>
    </row>
    <row r="729" spans="10:11">
      <c r="J729" s="50" t="s">
        <v>247</v>
      </c>
      <c r="K729" s="49">
        <v>43495</v>
      </c>
    </row>
    <row r="730" spans="10:11">
      <c r="J730" s="50" t="s">
        <v>248</v>
      </c>
      <c r="K730" s="49">
        <v>43596.5</v>
      </c>
    </row>
    <row r="731" spans="10:11">
      <c r="J731" s="50" t="s">
        <v>249</v>
      </c>
      <c r="K731" s="49">
        <v>43467.5</v>
      </c>
    </row>
    <row r="732" spans="10:11">
      <c r="J732" s="50" t="s">
        <v>250</v>
      </c>
      <c r="K732" s="49">
        <v>43456</v>
      </c>
    </row>
    <row r="733" spans="10:11">
      <c r="J733" s="50" t="s">
        <v>251</v>
      </c>
      <c r="K733" s="49">
        <v>45122.5</v>
      </c>
    </row>
    <row r="734" spans="10:11">
      <c r="J734" s="50" t="s">
        <v>252</v>
      </c>
      <c r="K734" s="49">
        <v>47454</v>
      </c>
    </row>
    <row r="735" spans="10:11">
      <c r="J735" s="50" t="s">
        <v>253</v>
      </c>
      <c r="K735" s="49">
        <v>48850</v>
      </c>
    </row>
    <row r="736" spans="10:11">
      <c r="J736" s="50" t="s">
        <v>254</v>
      </c>
      <c r="K736" s="49">
        <v>50990.5</v>
      </c>
    </row>
    <row r="737" spans="10:11">
      <c r="J737" s="50" t="s">
        <v>255</v>
      </c>
      <c r="K737" s="49">
        <v>53077</v>
      </c>
    </row>
    <row r="738" spans="10:11">
      <c r="J738" s="50" t="s">
        <v>256</v>
      </c>
      <c r="K738" s="49">
        <v>53910.5</v>
      </c>
    </row>
    <row r="739" spans="10:11">
      <c r="J739" s="50" t="s">
        <v>257</v>
      </c>
      <c r="K739" s="49">
        <v>51642</v>
      </c>
    </row>
    <row r="740" spans="10:11">
      <c r="J740" s="50" t="s">
        <v>258</v>
      </c>
      <c r="K740" s="49">
        <v>49118</v>
      </c>
    </row>
    <row r="741" spans="10:11">
      <c r="J741" s="50" t="s">
        <v>259</v>
      </c>
      <c r="K741" s="49">
        <v>46545</v>
      </c>
    </row>
    <row r="742" spans="10:11">
      <c r="J742" s="50" t="s">
        <v>260</v>
      </c>
      <c r="K742" s="49">
        <v>43834</v>
      </c>
    </row>
    <row r="743" spans="10:11">
      <c r="J743" s="50" t="s">
        <v>261</v>
      </c>
      <c r="K743" s="49">
        <v>43476.5</v>
      </c>
    </row>
    <row r="744" spans="10:11">
      <c r="J744" s="50" t="s">
        <v>262</v>
      </c>
      <c r="K744" s="49">
        <v>41604</v>
      </c>
    </row>
    <row r="745" spans="10:11">
      <c r="J745" s="50" t="s">
        <v>263</v>
      </c>
      <c r="K745" s="49">
        <v>39920</v>
      </c>
    </row>
    <row r="746" spans="10:11">
      <c r="J746" s="50" t="s">
        <v>264</v>
      </c>
      <c r="K746" s="49">
        <v>39091</v>
      </c>
    </row>
    <row r="747" spans="10:11">
      <c r="J747" s="50" t="s">
        <v>265</v>
      </c>
      <c r="K747" s="49">
        <v>36481</v>
      </c>
    </row>
    <row r="748" spans="10:11">
      <c r="J748" s="50" t="s">
        <v>266</v>
      </c>
      <c r="K748" s="49">
        <v>33464</v>
      </c>
    </row>
    <row r="749" spans="10:11">
      <c r="J749" s="50" t="s">
        <v>267</v>
      </c>
      <c r="K749" s="49">
        <v>27280.5</v>
      </c>
    </row>
    <row r="750" spans="10:11">
      <c r="J750" s="50" t="s">
        <v>268</v>
      </c>
      <c r="K750" s="49">
        <v>22007.5</v>
      </c>
    </row>
    <row r="751" spans="10:11">
      <c r="J751" s="50" t="s">
        <v>269</v>
      </c>
      <c r="K751" s="49">
        <v>20063</v>
      </c>
    </row>
    <row r="752" spans="10:11">
      <c r="J752" s="50" t="s">
        <v>270</v>
      </c>
      <c r="K752" s="49">
        <v>18383</v>
      </c>
    </row>
    <row r="753" spans="9:12">
      <c r="J753" s="50" t="s">
        <v>271</v>
      </c>
      <c r="K753" s="49">
        <v>16949</v>
      </c>
    </row>
    <row r="754" spans="9:12">
      <c r="J754" s="50" t="s">
        <v>272</v>
      </c>
      <c r="K754" s="49">
        <v>16236</v>
      </c>
    </row>
    <row r="755" spans="9:12">
      <c r="J755" s="50" t="s">
        <v>273</v>
      </c>
      <c r="K755" s="49">
        <v>17369</v>
      </c>
    </row>
    <row r="756" spans="9:12">
      <c r="J756" s="50" t="s">
        <v>274</v>
      </c>
      <c r="K756" s="49">
        <v>17319</v>
      </c>
    </row>
    <row r="757" spans="9:12">
      <c r="J757" s="50" t="s">
        <v>275</v>
      </c>
      <c r="K757" s="49">
        <v>15565.5</v>
      </c>
    </row>
    <row r="758" spans="9:12">
      <c r="J758" s="50" t="s">
        <v>276</v>
      </c>
      <c r="K758" s="49">
        <v>14392.5</v>
      </c>
    </row>
    <row r="759" spans="9:12">
      <c r="J759" s="50" t="s">
        <v>277</v>
      </c>
      <c r="K759" s="49">
        <v>13965</v>
      </c>
    </row>
    <row r="760" spans="9:12">
      <c r="J760" s="50" t="s">
        <v>278</v>
      </c>
      <c r="K760" s="49">
        <v>13379</v>
      </c>
    </row>
    <row r="761" spans="9:12">
      <c r="J761" s="50" t="s">
        <v>279</v>
      </c>
      <c r="K761" s="49">
        <v>12068.5</v>
      </c>
    </row>
    <row r="762" spans="9:12">
      <c r="J762" s="50" t="s">
        <v>280</v>
      </c>
      <c r="K762" s="49">
        <v>10347</v>
      </c>
    </row>
    <row r="763" spans="9:12">
      <c r="J763" s="50" t="s">
        <v>281</v>
      </c>
      <c r="K763" s="49">
        <v>8781</v>
      </c>
    </row>
    <row r="764" spans="9:12">
      <c r="J764" s="50" t="s">
        <v>282</v>
      </c>
      <c r="K764" s="49">
        <v>7255.5</v>
      </c>
    </row>
    <row r="765" spans="9:12">
      <c r="J765" s="50" t="s">
        <v>283</v>
      </c>
      <c r="K765" s="49">
        <v>7149</v>
      </c>
    </row>
    <row r="766" spans="9:12">
      <c r="J766" s="50" t="s">
        <v>284</v>
      </c>
      <c r="K766" s="49">
        <v>36789</v>
      </c>
      <c r="L766" s="42">
        <f>SUM(K699:K766)</f>
        <v>2870565.5</v>
      </c>
    </row>
    <row r="767" spans="9:12">
      <c r="I767" s="60" t="s">
        <v>193</v>
      </c>
      <c r="J767" s="50" t="s">
        <v>36</v>
      </c>
      <c r="K767" s="49">
        <v>3545123.5</v>
      </c>
    </row>
    <row r="768" spans="9:12">
      <c r="I768" s="61"/>
      <c r="J768" s="50" t="s">
        <v>199</v>
      </c>
      <c r="K768" s="49">
        <v>32778</v>
      </c>
    </row>
    <row r="769" spans="9:12">
      <c r="I769" s="61"/>
      <c r="J769" s="50" t="s">
        <v>200</v>
      </c>
      <c r="K769" s="49">
        <v>35116</v>
      </c>
    </row>
    <row r="770" spans="9:12">
      <c r="I770" s="61"/>
      <c r="J770" s="50" t="s">
        <v>201</v>
      </c>
      <c r="K770" s="49">
        <v>37321</v>
      </c>
      <c r="L770">
        <f>K768+K769+K770</f>
        <v>105215</v>
      </c>
    </row>
    <row r="771" spans="9:12">
      <c r="J771" s="50" t="s">
        <v>202</v>
      </c>
      <c r="K771" s="49">
        <v>38118</v>
      </c>
    </row>
    <row r="772" spans="9:12">
      <c r="J772" s="50" t="s">
        <v>203</v>
      </c>
      <c r="K772" s="49">
        <v>37783.5</v>
      </c>
    </row>
    <row r="773" spans="9:12">
      <c r="J773" s="50" t="s">
        <v>204</v>
      </c>
      <c r="K773" s="49">
        <v>37809</v>
      </c>
    </row>
    <row r="774" spans="9:12">
      <c r="J774" s="50" t="s">
        <v>205</v>
      </c>
      <c r="K774" s="49">
        <v>38581</v>
      </c>
    </row>
    <row r="775" spans="9:12">
      <c r="J775" s="50" t="s">
        <v>206</v>
      </c>
      <c r="K775" s="49">
        <v>39147.5</v>
      </c>
    </row>
    <row r="776" spans="9:12">
      <c r="J776" s="50" t="s">
        <v>207</v>
      </c>
      <c r="K776" s="49">
        <v>39715</v>
      </c>
    </row>
    <row r="777" spans="9:12">
      <c r="J777" s="50" t="s">
        <v>208</v>
      </c>
      <c r="K777" s="49">
        <v>38853.5</v>
      </c>
    </row>
    <row r="778" spans="9:12">
      <c r="J778" s="50" t="s">
        <v>209</v>
      </c>
      <c r="K778" s="49">
        <v>37583.5</v>
      </c>
    </row>
    <row r="779" spans="9:12">
      <c r="J779" s="50" t="s">
        <v>210</v>
      </c>
      <c r="K779" s="49">
        <v>37508.5</v>
      </c>
    </row>
    <row r="780" spans="9:12">
      <c r="J780" s="50" t="s">
        <v>211</v>
      </c>
      <c r="K780" s="49">
        <v>37535.5</v>
      </c>
    </row>
    <row r="781" spans="9:12">
      <c r="J781" s="50" t="s">
        <v>212</v>
      </c>
      <c r="K781" s="49">
        <v>37440</v>
      </c>
    </row>
    <row r="782" spans="9:12">
      <c r="J782" s="50" t="s">
        <v>213</v>
      </c>
      <c r="K782" s="49">
        <v>36815</v>
      </c>
    </row>
    <row r="783" spans="9:12">
      <c r="J783" s="50" t="s">
        <v>214</v>
      </c>
      <c r="K783" s="49">
        <v>36278</v>
      </c>
    </row>
    <row r="784" spans="9:12">
      <c r="J784" s="50" t="s">
        <v>215</v>
      </c>
      <c r="K784" s="49">
        <v>36761.5</v>
      </c>
    </row>
    <row r="785" spans="10:12">
      <c r="J785" s="50" t="s">
        <v>216</v>
      </c>
      <c r="K785" s="49">
        <v>37618</v>
      </c>
      <c r="L785">
        <f>SUM(K771:K785)</f>
        <v>567547.5</v>
      </c>
    </row>
    <row r="786" spans="10:12">
      <c r="J786" s="50" t="s">
        <v>217</v>
      </c>
      <c r="K786" s="49">
        <v>38585.5</v>
      </c>
    </row>
    <row r="787" spans="10:12">
      <c r="J787" s="50" t="s">
        <v>218</v>
      </c>
      <c r="K787" s="49">
        <v>39915.5</v>
      </c>
    </row>
    <row r="788" spans="10:12">
      <c r="J788" s="50" t="s">
        <v>219</v>
      </c>
      <c r="K788" s="49">
        <v>41924.5</v>
      </c>
    </row>
    <row r="789" spans="10:12">
      <c r="J789" s="50" t="s">
        <v>220</v>
      </c>
      <c r="K789" s="49">
        <v>44910</v>
      </c>
    </row>
    <row r="790" spans="10:12">
      <c r="J790" s="50" t="s">
        <v>221</v>
      </c>
      <c r="K790" s="49">
        <v>48083</v>
      </c>
    </row>
    <row r="791" spans="10:12">
      <c r="J791" s="50" t="s">
        <v>222</v>
      </c>
      <c r="K791" s="49">
        <v>51548</v>
      </c>
    </row>
    <row r="792" spans="10:12">
      <c r="J792" s="50" t="s">
        <v>223</v>
      </c>
      <c r="K792" s="49">
        <v>55157.5</v>
      </c>
    </row>
    <row r="793" spans="10:12">
      <c r="J793" s="50" t="s">
        <v>224</v>
      </c>
      <c r="K793" s="49">
        <v>57788</v>
      </c>
    </row>
    <row r="794" spans="10:12">
      <c r="J794" s="50" t="s">
        <v>225</v>
      </c>
      <c r="K794" s="49">
        <v>60104.5</v>
      </c>
    </row>
    <row r="795" spans="10:12">
      <c r="J795" s="50" t="s">
        <v>226</v>
      </c>
      <c r="K795" s="49">
        <v>63348</v>
      </c>
    </row>
    <row r="796" spans="10:12">
      <c r="J796" s="50" t="s">
        <v>227</v>
      </c>
      <c r="K796" s="49">
        <v>66467</v>
      </c>
    </row>
    <row r="797" spans="10:12">
      <c r="J797" s="50" t="s">
        <v>228</v>
      </c>
      <c r="K797" s="49">
        <v>69689.5</v>
      </c>
    </row>
    <row r="798" spans="10:12">
      <c r="J798" s="50" t="s">
        <v>229</v>
      </c>
      <c r="K798" s="49">
        <v>72381</v>
      </c>
    </row>
    <row r="799" spans="10:12">
      <c r="J799" s="50" t="s">
        <v>230</v>
      </c>
      <c r="K799" s="49">
        <v>72383</v>
      </c>
    </row>
    <row r="800" spans="10:12">
      <c r="J800" s="50" t="s">
        <v>231</v>
      </c>
      <c r="K800" s="49">
        <v>70971</v>
      </c>
    </row>
    <row r="801" spans="10:11">
      <c r="J801" s="50" t="s">
        <v>232</v>
      </c>
      <c r="K801" s="49">
        <v>68824.5</v>
      </c>
    </row>
    <row r="802" spans="10:11">
      <c r="J802" s="50" t="s">
        <v>233</v>
      </c>
      <c r="K802" s="49">
        <v>65990.5</v>
      </c>
    </row>
    <row r="803" spans="10:11">
      <c r="J803" s="50" t="s">
        <v>234</v>
      </c>
      <c r="K803" s="49">
        <v>61851.5</v>
      </c>
    </row>
    <row r="804" spans="10:11">
      <c r="J804" s="50" t="s">
        <v>235</v>
      </c>
      <c r="K804" s="49">
        <v>59392.5</v>
      </c>
    </row>
    <row r="805" spans="10:11">
      <c r="J805" s="50" t="s">
        <v>236</v>
      </c>
      <c r="K805" s="49">
        <v>59195.5</v>
      </c>
    </row>
    <row r="806" spans="10:11">
      <c r="J806" s="50" t="s">
        <v>237</v>
      </c>
      <c r="K806" s="49">
        <v>57765</v>
      </c>
    </row>
    <row r="807" spans="10:11">
      <c r="J807" s="50" t="s">
        <v>238</v>
      </c>
      <c r="K807" s="49">
        <v>55373</v>
      </c>
    </row>
    <row r="808" spans="10:11">
      <c r="J808" s="50" t="s">
        <v>239</v>
      </c>
      <c r="K808" s="49">
        <v>53201.5</v>
      </c>
    </row>
    <row r="809" spans="10:11">
      <c r="J809" s="50" t="s">
        <v>240</v>
      </c>
      <c r="K809" s="49">
        <v>51608.5</v>
      </c>
    </row>
    <row r="810" spans="10:11">
      <c r="J810" s="50" t="s">
        <v>241</v>
      </c>
      <c r="K810" s="49">
        <v>49897.5</v>
      </c>
    </row>
    <row r="811" spans="10:11">
      <c r="J811" s="50" t="s">
        <v>242</v>
      </c>
      <c r="K811" s="49">
        <v>48887</v>
      </c>
    </row>
    <row r="812" spans="10:11">
      <c r="J812" s="50" t="s">
        <v>243</v>
      </c>
      <c r="K812" s="49">
        <v>47940.5</v>
      </c>
    </row>
    <row r="813" spans="10:11">
      <c r="J813" s="50" t="s">
        <v>244</v>
      </c>
      <c r="K813" s="49">
        <v>46903</v>
      </c>
    </row>
    <row r="814" spans="10:11">
      <c r="J814" s="50" t="s">
        <v>245</v>
      </c>
      <c r="K814" s="49">
        <v>45244</v>
      </c>
    </row>
    <row r="815" spans="10:11">
      <c r="J815" s="50" t="s">
        <v>246</v>
      </c>
      <c r="K815" s="49">
        <v>43681.5</v>
      </c>
    </row>
    <row r="816" spans="10:11">
      <c r="J816" s="50" t="s">
        <v>247</v>
      </c>
      <c r="K816" s="49">
        <v>43134</v>
      </c>
    </row>
    <row r="817" spans="10:11">
      <c r="J817" s="50" t="s">
        <v>248</v>
      </c>
      <c r="K817" s="49">
        <v>43246</v>
      </c>
    </row>
    <row r="818" spans="10:11">
      <c r="J818" s="50" t="s">
        <v>249</v>
      </c>
      <c r="K818" s="49">
        <v>43341</v>
      </c>
    </row>
    <row r="819" spans="10:11">
      <c r="J819" s="50" t="s">
        <v>250</v>
      </c>
      <c r="K819" s="49">
        <v>43191</v>
      </c>
    </row>
    <row r="820" spans="10:11">
      <c r="J820" s="50" t="s">
        <v>251</v>
      </c>
      <c r="K820" s="49">
        <v>43166.5</v>
      </c>
    </row>
    <row r="821" spans="10:11">
      <c r="J821" s="50" t="s">
        <v>252</v>
      </c>
      <c r="K821" s="49">
        <v>44763</v>
      </c>
    </row>
    <row r="822" spans="10:11">
      <c r="J822" s="50" t="s">
        <v>253</v>
      </c>
      <c r="K822" s="49">
        <v>47040</v>
      </c>
    </row>
    <row r="823" spans="10:11">
      <c r="J823" s="50" t="s">
        <v>254</v>
      </c>
      <c r="K823" s="49">
        <v>48374.5</v>
      </c>
    </row>
    <row r="824" spans="10:11">
      <c r="J824" s="50" t="s">
        <v>255</v>
      </c>
      <c r="K824" s="49">
        <v>50444</v>
      </c>
    </row>
    <row r="825" spans="10:11">
      <c r="J825" s="50" t="s">
        <v>256</v>
      </c>
      <c r="K825" s="49">
        <v>52453</v>
      </c>
    </row>
    <row r="826" spans="10:11">
      <c r="J826" s="50" t="s">
        <v>257</v>
      </c>
      <c r="K826" s="49">
        <v>53233.5</v>
      </c>
    </row>
    <row r="827" spans="10:11">
      <c r="J827" s="50" t="s">
        <v>258</v>
      </c>
      <c r="K827" s="49">
        <v>50942</v>
      </c>
    </row>
    <row r="828" spans="10:11">
      <c r="J828" s="50" t="s">
        <v>259</v>
      </c>
      <c r="K828" s="49">
        <v>48380.5</v>
      </c>
    </row>
    <row r="829" spans="10:11">
      <c r="J829" s="50" t="s">
        <v>260</v>
      </c>
      <c r="K829" s="49">
        <v>45775.5</v>
      </c>
    </row>
    <row r="830" spans="10:11">
      <c r="J830" s="50" t="s">
        <v>261</v>
      </c>
      <c r="K830" s="49">
        <v>42977</v>
      </c>
    </row>
    <row r="831" spans="10:11">
      <c r="J831" s="50" t="s">
        <v>262</v>
      </c>
      <c r="K831" s="49">
        <v>42580</v>
      </c>
    </row>
    <row r="832" spans="10:11">
      <c r="J832" s="50" t="s">
        <v>263</v>
      </c>
      <c r="K832" s="49">
        <v>40694.5</v>
      </c>
    </row>
    <row r="833" spans="10:11">
      <c r="J833" s="50" t="s">
        <v>264</v>
      </c>
      <c r="K833" s="49">
        <v>38968</v>
      </c>
    </row>
    <row r="834" spans="10:11">
      <c r="J834" s="50" t="s">
        <v>265</v>
      </c>
      <c r="K834" s="49">
        <v>38053.5</v>
      </c>
    </row>
    <row r="835" spans="10:11">
      <c r="J835" s="50" t="s">
        <v>266</v>
      </c>
      <c r="K835" s="49">
        <v>35387.5</v>
      </c>
    </row>
    <row r="836" spans="10:11">
      <c r="J836" s="50" t="s">
        <v>267</v>
      </c>
      <c r="K836" s="49">
        <v>32306.5</v>
      </c>
    </row>
    <row r="837" spans="10:11">
      <c r="J837" s="50" t="s">
        <v>268</v>
      </c>
      <c r="K837" s="49">
        <v>26350.5</v>
      </c>
    </row>
    <row r="838" spans="10:11">
      <c r="J838" s="50" t="s">
        <v>269</v>
      </c>
      <c r="K838" s="49">
        <v>21303.5</v>
      </c>
    </row>
    <row r="839" spans="10:11">
      <c r="J839" s="50" t="s">
        <v>270</v>
      </c>
      <c r="K839" s="49">
        <v>19458</v>
      </c>
    </row>
    <row r="840" spans="10:11">
      <c r="J840" s="50" t="s">
        <v>271</v>
      </c>
      <c r="K840" s="49">
        <v>17860.5</v>
      </c>
    </row>
    <row r="841" spans="10:11">
      <c r="J841" s="50" t="s">
        <v>272</v>
      </c>
      <c r="K841" s="49">
        <v>16284</v>
      </c>
    </row>
    <row r="842" spans="10:11">
      <c r="J842" s="50" t="s">
        <v>273</v>
      </c>
      <c r="K842" s="49">
        <v>15456</v>
      </c>
    </row>
    <row r="843" spans="10:11">
      <c r="J843" s="50" t="s">
        <v>274</v>
      </c>
      <c r="K843" s="49">
        <v>16339</v>
      </c>
    </row>
    <row r="844" spans="10:11">
      <c r="J844" s="50" t="s">
        <v>275</v>
      </c>
      <c r="K844" s="49">
        <v>16215.5</v>
      </c>
    </row>
    <row r="845" spans="10:11">
      <c r="J845" s="50" t="s">
        <v>276</v>
      </c>
      <c r="K845" s="49">
        <v>14556</v>
      </c>
    </row>
    <row r="846" spans="10:11">
      <c r="J846" s="50" t="s">
        <v>277</v>
      </c>
      <c r="K846" s="49">
        <v>13383.5</v>
      </c>
    </row>
    <row r="847" spans="10:11">
      <c r="J847" s="50" t="s">
        <v>278</v>
      </c>
      <c r="K847" s="49">
        <v>12925</v>
      </c>
    </row>
    <row r="848" spans="10:11">
      <c r="J848" s="50" t="s">
        <v>279</v>
      </c>
      <c r="K848" s="49">
        <v>12288</v>
      </c>
    </row>
    <row r="849" spans="9:12">
      <c r="J849" s="50" t="s">
        <v>280</v>
      </c>
      <c r="K849" s="49">
        <v>10954.5</v>
      </c>
    </row>
    <row r="850" spans="9:12">
      <c r="J850" s="50" t="s">
        <v>281</v>
      </c>
      <c r="K850" s="49">
        <v>9306</v>
      </c>
    </row>
    <row r="851" spans="9:12">
      <c r="J851" s="50" t="s">
        <v>282</v>
      </c>
      <c r="K851" s="49">
        <v>7845</v>
      </c>
    </row>
    <row r="852" spans="9:12">
      <c r="J852" s="50" t="s">
        <v>283</v>
      </c>
      <c r="K852" s="49">
        <v>6367</v>
      </c>
    </row>
    <row r="853" spans="9:12">
      <c r="J853" s="50" t="s">
        <v>284</v>
      </c>
      <c r="K853" s="49">
        <v>38005.5</v>
      </c>
      <c r="L853" s="42">
        <f>SUM(K786:K853)</f>
        <v>2872361</v>
      </c>
    </row>
    <row r="855" spans="9:12" ht="75">
      <c r="I855" s="51" t="s">
        <v>315</v>
      </c>
      <c r="J855" s="49"/>
      <c r="K855" s="49"/>
    </row>
    <row r="858" spans="9:12">
      <c r="I858" s="61" t="s">
        <v>316</v>
      </c>
      <c r="J858" s="49" t="s">
        <v>79</v>
      </c>
      <c r="K858" s="49"/>
    </row>
    <row r="860" spans="9:12">
      <c r="I860" s="61" t="s">
        <v>317</v>
      </c>
      <c r="J860" s="49" t="s">
        <v>318</v>
      </c>
      <c r="K860" s="49"/>
    </row>
    <row r="861" spans="9:12">
      <c r="I861" s="61"/>
      <c r="J861" s="49" t="s">
        <v>319</v>
      </c>
      <c r="K861" s="49"/>
    </row>
    <row r="863" spans="9:12">
      <c r="I863" s="61" t="s">
        <v>320</v>
      </c>
      <c r="J863" s="49"/>
      <c r="K863" s="49"/>
    </row>
    <row r="865" spans="9:11">
      <c r="I865" s="61" t="s">
        <v>321</v>
      </c>
      <c r="J865" s="49" t="s">
        <v>322</v>
      </c>
      <c r="K865" s="49"/>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42"/>
  <sheetViews>
    <sheetView topLeftCell="A31" workbookViewId="0">
      <selection activeCell="B42" sqref="B42:I42"/>
    </sheetView>
  </sheetViews>
  <sheetFormatPr defaultRowHeight="15"/>
  <cols>
    <col min="1" max="1" width="13" customWidth="1"/>
    <col min="4" max="4" width="14.42578125" bestFit="1" customWidth="1"/>
    <col min="5" max="5" width="20.85546875" bestFit="1" customWidth="1"/>
    <col min="6" max="7" width="14.42578125" bestFit="1" customWidth="1"/>
    <col min="8" max="8" width="15.85546875" bestFit="1" customWidth="1"/>
    <col min="9" max="9" width="14.42578125" bestFit="1" customWidth="1"/>
  </cols>
  <sheetData>
    <row r="2" spans="1:6" ht="30">
      <c r="A2" s="54"/>
      <c r="B2" s="55" t="s">
        <v>194</v>
      </c>
      <c r="C2" s="55" t="s">
        <v>195</v>
      </c>
      <c r="D2" s="55" t="s">
        <v>196</v>
      </c>
    </row>
    <row r="3" spans="1:6">
      <c r="A3" s="45" t="s">
        <v>189</v>
      </c>
      <c r="B3" s="44">
        <v>541080</v>
      </c>
      <c r="C3" s="44">
        <v>169065</v>
      </c>
      <c r="D3" s="44">
        <v>372015</v>
      </c>
    </row>
    <row r="4" spans="1:6">
      <c r="A4" s="45" t="s">
        <v>190</v>
      </c>
      <c r="B4" s="44">
        <v>551442</v>
      </c>
      <c r="C4" s="44">
        <v>172850</v>
      </c>
      <c r="D4" s="44">
        <v>378592</v>
      </c>
    </row>
    <row r="5" spans="1:6">
      <c r="A5" s="45" t="s">
        <v>191</v>
      </c>
      <c r="B5" s="44">
        <v>562505</v>
      </c>
      <c r="C5" s="44">
        <v>176762</v>
      </c>
      <c r="D5" s="44">
        <v>385743</v>
      </c>
    </row>
    <row r="6" spans="1:6">
      <c r="A6" s="45" t="s">
        <v>192</v>
      </c>
      <c r="B6" s="44">
        <v>574053</v>
      </c>
      <c r="C6" s="44">
        <v>180953</v>
      </c>
      <c r="D6" s="44">
        <v>393100</v>
      </c>
    </row>
    <row r="7" spans="1:6">
      <c r="A7" s="45" t="s">
        <v>193</v>
      </c>
      <c r="B7" s="44">
        <v>546248</v>
      </c>
      <c r="C7" s="44">
        <v>168885</v>
      </c>
      <c r="D7" s="44">
        <v>377363</v>
      </c>
    </row>
    <row r="9" spans="1:6" ht="90">
      <c r="B9" s="55" t="s">
        <v>332</v>
      </c>
      <c r="E9" t="s">
        <v>346</v>
      </c>
    </row>
    <row r="11" spans="1:6">
      <c r="A11" s="54"/>
      <c r="B11" s="45" t="s">
        <v>189</v>
      </c>
      <c r="C11" s="45" t="s">
        <v>190</v>
      </c>
      <c r="D11" s="45" t="s">
        <v>191</v>
      </c>
      <c r="E11" s="45" t="s">
        <v>192</v>
      </c>
      <c r="F11" s="45" t="s">
        <v>193</v>
      </c>
    </row>
    <row r="12" spans="1:6">
      <c r="A12" s="55" t="s">
        <v>194</v>
      </c>
      <c r="B12" s="44">
        <v>541080</v>
      </c>
      <c r="C12" s="44">
        <v>551442</v>
      </c>
      <c r="D12" s="44">
        <v>562505</v>
      </c>
      <c r="E12" s="44">
        <v>574053</v>
      </c>
      <c r="F12" s="44">
        <v>546248</v>
      </c>
    </row>
    <row r="13" spans="1:6">
      <c r="A13" s="55" t="s">
        <v>195</v>
      </c>
      <c r="B13" s="44">
        <v>169065</v>
      </c>
      <c r="C13" s="44">
        <v>172850</v>
      </c>
      <c r="D13" s="44">
        <v>176762</v>
      </c>
      <c r="E13" s="44">
        <v>180953</v>
      </c>
      <c r="F13" s="44">
        <v>168885</v>
      </c>
    </row>
    <row r="14" spans="1:6">
      <c r="A14" s="55" t="s">
        <v>196</v>
      </c>
      <c r="B14" s="44">
        <v>372015</v>
      </c>
      <c r="C14" s="44">
        <v>378592</v>
      </c>
      <c r="D14" s="44">
        <v>385743</v>
      </c>
      <c r="E14" s="44">
        <v>393100</v>
      </c>
      <c r="F14" s="44">
        <v>377363</v>
      </c>
    </row>
    <row r="16" spans="1:6">
      <c r="C16" s="58" t="s">
        <v>332</v>
      </c>
    </row>
    <row r="17" spans="1:11">
      <c r="A17" s="44"/>
      <c r="B17" s="57"/>
      <c r="C17" s="45" t="s">
        <v>198</v>
      </c>
      <c r="D17" s="44"/>
      <c r="E17" s="44"/>
      <c r="F17" s="45" t="s">
        <v>292</v>
      </c>
      <c r="G17" s="45" t="s">
        <v>293</v>
      </c>
    </row>
    <row r="18" spans="1:11">
      <c r="A18" s="44"/>
      <c r="B18" s="57"/>
      <c r="C18" s="45" t="s">
        <v>194</v>
      </c>
      <c r="D18" s="45" t="s">
        <v>195</v>
      </c>
      <c r="E18" s="45" t="s">
        <v>196</v>
      </c>
      <c r="F18" s="45" t="s">
        <v>194</v>
      </c>
      <c r="G18" s="45" t="s">
        <v>194</v>
      </c>
    </row>
    <row r="19" spans="1:11">
      <c r="A19" s="45" t="s">
        <v>311</v>
      </c>
      <c r="B19" s="58" t="s">
        <v>332</v>
      </c>
      <c r="C19" s="44">
        <v>547010</v>
      </c>
      <c r="D19" s="44">
        <v>166586</v>
      </c>
      <c r="E19" s="44">
        <v>380424</v>
      </c>
      <c r="F19" s="44">
        <v>210636</v>
      </c>
      <c r="G19" s="44">
        <v>336374</v>
      </c>
    </row>
    <row r="20" spans="1:11">
      <c r="A20" s="45" t="s">
        <v>312</v>
      </c>
      <c r="B20" s="58" t="s">
        <v>332</v>
      </c>
      <c r="C20" s="44">
        <v>558284.5</v>
      </c>
      <c r="D20" s="44">
        <v>169112.5</v>
      </c>
      <c r="E20" s="44">
        <v>389172</v>
      </c>
      <c r="F20" s="44">
        <v>220147</v>
      </c>
      <c r="G20" s="44">
        <v>338137.5</v>
      </c>
    </row>
    <row r="21" spans="1:11">
      <c r="A21" s="45" t="s">
        <v>313</v>
      </c>
      <c r="B21" s="58" t="s">
        <v>332</v>
      </c>
      <c r="C21" s="44">
        <v>573812.5</v>
      </c>
      <c r="D21" s="44">
        <v>174573.5</v>
      </c>
      <c r="E21" s="44">
        <v>399239</v>
      </c>
      <c r="F21" s="44">
        <v>230853.5</v>
      </c>
      <c r="G21" s="44">
        <v>342959</v>
      </c>
    </row>
    <row r="22" spans="1:11">
      <c r="A22" s="45" t="s">
        <v>314</v>
      </c>
      <c r="B22" s="58" t="s">
        <v>332</v>
      </c>
      <c r="C22" s="44">
        <v>590063</v>
      </c>
      <c r="D22" s="44">
        <v>180883</v>
      </c>
      <c r="E22" s="44">
        <v>409180</v>
      </c>
      <c r="F22" s="44">
        <v>242418.5</v>
      </c>
      <c r="G22" s="44">
        <v>347644.5</v>
      </c>
    </row>
    <row r="23" spans="1:11">
      <c r="A23" s="45" t="s">
        <v>189</v>
      </c>
      <c r="B23" s="58" t="s">
        <v>332</v>
      </c>
      <c r="C23" s="44">
        <v>607302</v>
      </c>
      <c r="D23" s="44">
        <v>187518</v>
      </c>
      <c r="E23" s="44">
        <v>419784</v>
      </c>
      <c r="F23" s="44">
        <v>254113.5</v>
      </c>
      <c r="G23" s="44">
        <v>353188.5</v>
      </c>
    </row>
    <row r="24" spans="1:11">
      <c r="A24" s="45" t="s">
        <v>190</v>
      </c>
      <c r="B24" s="58" t="s">
        <v>332</v>
      </c>
      <c r="C24" s="44">
        <v>624817</v>
      </c>
      <c r="D24" s="44">
        <v>193752</v>
      </c>
      <c r="E24" s="44">
        <v>431065</v>
      </c>
      <c r="F24" s="44">
        <v>265229</v>
      </c>
      <c r="G24" s="44">
        <v>359588</v>
      </c>
    </row>
    <row r="25" spans="1:11">
      <c r="A25" s="45" t="s">
        <v>191</v>
      </c>
      <c r="B25" s="58" t="s">
        <v>332</v>
      </c>
      <c r="C25" s="44">
        <v>644414.5</v>
      </c>
      <c r="D25" s="44">
        <v>200488.5</v>
      </c>
      <c r="E25" s="44">
        <v>443926</v>
      </c>
      <c r="F25" s="44">
        <v>277292</v>
      </c>
      <c r="G25" s="44">
        <v>367122.5</v>
      </c>
    </row>
    <row r="26" spans="1:11">
      <c r="A26" s="45" t="s">
        <v>192</v>
      </c>
      <c r="B26" s="58" t="s">
        <v>332</v>
      </c>
      <c r="C26" s="44">
        <v>665209.5</v>
      </c>
      <c r="D26" s="44">
        <v>207613</v>
      </c>
      <c r="E26" s="44">
        <v>457596.5</v>
      </c>
      <c r="F26" s="44">
        <v>289726.5</v>
      </c>
      <c r="G26" s="44">
        <v>375483</v>
      </c>
    </row>
    <row r="27" spans="1:11">
      <c r="A27" s="45" t="s">
        <v>193</v>
      </c>
      <c r="B27" s="58" t="s">
        <v>332</v>
      </c>
      <c r="C27" s="44">
        <v>637551.5</v>
      </c>
      <c r="D27" s="44">
        <v>195667.5</v>
      </c>
      <c r="E27" s="44">
        <v>441884</v>
      </c>
      <c r="F27" s="44">
        <v>280318</v>
      </c>
      <c r="G27" s="44">
        <v>357233.5</v>
      </c>
    </row>
    <row r="28" spans="1:11">
      <c r="C28" s="58" t="s">
        <v>332</v>
      </c>
      <c r="H28" t="s">
        <v>347</v>
      </c>
    </row>
    <row r="29" spans="1:11">
      <c r="A29" s="44"/>
      <c r="B29" s="44"/>
      <c r="C29" s="45" t="s">
        <v>311</v>
      </c>
      <c r="D29" s="45" t="s">
        <v>312</v>
      </c>
      <c r="E29" s="45" t="s">
        <v>313</v>
      </c>
      <c r="F29" s="45" t="s">
        <v>314</v>
      </c>
      <c r="G29" s="45" t="s">
        <v>189</v>
      </c>
      <c r="H29" s="45" t="s">
        <v>190</v>
      </c>
      <c r="I29" s="45" t="s">
        <v>191</v>
      </c>
      <c r="J29" s="45" t="s">
        <v>192</v>
      </c>
      <c r="K29" s="45" t="s">
        <v>193</v>
      </c>
    </row>
    <row r="30" spans="1:11">
      <c r="A30" s="45" t="s">
        <v>198</v>
      </c>
      <c r="B30" s="45" t="s">
        <v>194</v>
      </c>
      <c r="C30" s="44">
        <v>547010</v>
      </c>
      <c r="D30" s="63">
        <v>558284.5</v>
      </c>
      <c r="E30" s="63">
        <v>573812.5</v>
      </c>
      <c r="F30" s="63">
        <v>590063</v>
      </c>
      <c r="G30" s="63">
        <v>607302</v>
      </c>
      <c r="H30" s="63">
        <v>624817</v>
      </c>
      <c r="I30" s="63">
        <v>644414.5</v>
      </c>
      <c r="J30" s="63">
        <v>665209.5</v>
      </c>
      <c r="K30" s="63">
        <v>637551.5</v>
      </c>
    </row>
    <row r="31" spans="1:11">
      <c r="A31" s="45" t="s">
        <v>292</v>
      </c>
      <c r="B31" s="45" t="s">
        <v>292</v>
      </c>
      <c r="C31" s="44">
        <v>210636</v>
      </c>
      <c r="D31" s="63">
        <v>220147</v>
      </c>
      <c r="E31" s="63">
        <v>230853.5</v>
      </c>
      <c r="F31" s="63">
        <v>242418.5</v>
      </c>
      <c r="G31" s="63">
        <v>254113.5</v>
      </c>
      <c r="H31" s="63">
        <v>265229</v>
      </c>
      <c r="I31" s="63">
        <v>277292</v>
      </c>
      <c r="J31" s="63">
        <v>289726.5</v>
      </c>
      <c r="K31" s="63">
        <v>280318</v>
      </c>
    </row>
    <row r="32" spans="1:11">
      <c r="A32" s="45" t="s">
        <v>293</v>
      </c>
      <c r="B32" s="45" t="s">
        <v>293</v>
      </c>
      <c r="C32" s="44">
        <v>336374</v>
      </c>
      <c r="D32" s="63">
        <v>338137.5</v>
      </c>
      <c r="E32" s="63">
        <v>342959</v>
      </c>
      <c r="F32" s="63">
        <v>347644.5</v>
      </c>
      <c r="G32" s="63">
        <v>353188.5</v>
      </c>
      <c r="H32" s="63">
        <v>359588</v>
      </c>
      <c r="I32" s="63">
        <v>367122.5</v>
      </c>
      <c r="J32" s="63">
        <v>375483</v>
      </c>
      <c r="K32" s="63">
        <v>357233.5</v>
      </c>
    </row>
    <row r="33" spans="1:11">
      <c r="A33" s="44"/>
      <c r="B33" s="45" t="s">
        <v>195</v>
      </c>
      <c r="C33" s="44">
        <v>166586</v>
      </c>
      <c r="D33" s="63">
        <v>169112.5</v>
      </c>
      <c r="E33" s="63">
        <v>174573.5</v>
      </c>
      <c r="F33" s="63">
        <v>180883</v>
      </c>
      <c r="G33" s="63">
        <v>187518</v>
      </c>
      <c r="H33" s="63">
        <v>193752</v>
      </c>
      <c r="I33" s="63">
        <v>200488.5</v>
      </c>
      <c r="J33" s="63">
        <v>207613</v>
      </c>
      <c r="K33" s="63">
        <v>195667.5</v>
      </c>
    </row>
    <row r="34" spans="1:11">
      <c r="A34" s="44"/>
      <c r="B34" s="45" t="s">
        <v>196</v>
      </c>
      <c r="C34" s="44">
        <v>380424</v>
      </c>
      <c r="D34" s="63">
        <v>389172</v>
      </c>
      <c r="E34" s="63">
        <v>399239</v>
      </c>
      <c r="F34" s="63">
        <v>409180</v>
      </c>
      <c r="G34" s="63">
        <v>419784</v>
      </c>
      <c r="H34" s="63">
        <v>431065</v>
      </c>
      <c r="I34" s="63">
        <v>443926</v>
      </c>
      <c r="J34" s="63">
        <v>457596.5</v>
      </c>
      <c r="K34" s="63">
        <v>441884</v>
      </c>
    </row>
    <row r="38" spans="1:11" ht="18.75">
      <c r="A38" s="68" t="s">
        <v>348</v>
      </c>
      <c r="B38" s="67"/>
      <c r="C38" s="67"/>
      <c r="D38" s="67"/>
      <c r="E38" s="67"/>
      <c r="F38" s="67"/>
      <c r="G38" s="67"/>
      <c r="H38" s="67"/>
      <c r="I38" s="67"/>
    </row>
    <row r="40" spans="1:11">
      <c r="A40" s="67"/>
      <c r="B40" s="69" t="s">
        <v>311</v>
      </c>
      <c r="C40" s="69" t="s">
        <v>312</v>
      </c>
      <c r="D40" s="69" t="s">
        <v>313</v>
      </c>
      <c r="E40" s="69" t="s">
        <v>314</v>
      </c>
      <c r="F40" s="69" t="s">
        <v>189</v>
      </c>
      <c r="G40" s="69" t="s">
        <v>190</v>
      </c>
      <c r="H40" s="69" t="s">
        <v>191</v>
      </c>
      <c r="I40" s="69" t="s">
        <v>192</v>
      </c>
    </row>
    <row r="41" spans="1:11">
      <c r="A41" s="67"/>
      <c r="B41" s="69" t="s">
        <v>349</v>
      </c>
      <c r="C41" s="69" t="s">
        <v>349</v>
      </c>
      <c r="D41" s="69" t="s">
        <v>349</v>
      </c>
      <c r="E41" s="69" t="s">
        <v>349</v>
      </c>
      <c r="F41" s="69" t="s">
        <v>349</v>
      </c>
      <c r="G41" s="69" t="s">
        <v>349</v>
      </c>
      <c r="H41" s="69" t="s">
        <v>349</v>
      </c>
      <c r="I41" s="69" t="s">
        <v>349</v>
      </c>
    </row>
    <row r="42" spans="1:11">
      <c r="A42" s="69" t="s">
        <v>350</v>
      </c>
      <c r="B42" s="67">
        <v>86275377</v>
      </c>
      <c r="C42" s="67">
        <v>98772814</v>
      </c>
      <c r="D42" s="67">
        <v>105480184</v>
      </c>
      <c r="E42" s="67">
        <v>119532871</v>
      </c>
      <c r="F42" s="67">
        <v>133481634</v>
      </c>
      <c r="G42" s="67">
        <v>145753642</v>
      </c>
      <c r="H42" s="67">
        <v>160814564</v>
      </c>
      <c r="I42" s="67">
        <v>178880890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AM</vt:lpstr>
      <vt:lpstr>Abrevieri</vt:lpstr>
      <vt:lpstr>Sheet1</vt:lpstr>
      <vt:lpstr>Sheet2</vt:lpstr>
      <vt:lpstr>Dezagregari</vt:lpstr>
      <vt:lpstr>Populatia stabila&amp;RO</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2021-02-08T08:55:14Z</dcterms:modified>
</cp:coreProperties>
</file>