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40" yWindow="-270" windowWidth="17250" windowHeight="11310" firstSheet="6" activeTab="12"/>
  </bookViews>
  <sheets>
    <sheet name="Cascade trainings LOT 2" sheetId="7" r:id="rId1"/>
    <sheet name="12. Mykolaiv" sheetId="8" r:id="rId2"/>
    <sheet name="13. Kropyvnytskyy" sheetId="9" r:id="rId3"/>
    <sheet name="14. Pervomaysk" sheetId="10" r:id="rId4"/>
    <sheet name="15. Sumy" sheetId="11" r:id="rId5"/>
    <sheet name="16. Chernigiv" sheetId="12" r:id="rId6"/>
    <sheet name="17. Poltava" sheetId="14" r:id="rId7"/>
    <sheet name="18. Kyiv" sheetId="15" r:id="rId8"/>
    <sheet name="19. Odesa" sheetId="16" r:id="rId9"/>
    <sheet name="20. Bila Tserkva" sheetId="17" r:id="rId10"/>
    <sheet name="21. Uman" sheetId="18" r:id="rId11"/>
    <sheet name="22. Lubny" sheetId="19" r:id="rId12"/>
    <sheet name="23. Cherkasy" sheetId="20" r:id="rId13"/>
  </sheets>
  <definedNames>
    <definedName name="_xlnm.Print_Area" localSheetId="0">'Cascade trainings LOT 2'!$A$1:$F$23</definedName>
  </definedNames>
  <calcPr calcId="145621"/>
</workbook>
</file>

<file path=xl/calcChain.xml><?xml version="1.0" encoding="utf-8"?>
<calcChain xmlns="http://schemas.openxmlformats.org/spreadsheetml/2006/main">
  <c r="I36" i="20" l="1"/>
  <c r="H36" i="20"/>
  <c r="H37" i="20" s="1"/>
  <c r="F36" i="20"/>
  <c r="F35" i="20"/>
  <c r="I35" i="20" s="1"/>
  <c r="I37" i="20" s="1"/>
  <c r="H32" i="20"/>
  <c r="F32" i="20"/>
  <c r="I32" i="20" s="1"/>
  <c r="H31" i="20"/>
  <c r="F31" i="20"/>
  <c r="I31" i="20" s="1"/>
  <c r="I30" i="20"/>
  <c r="H30" i="20"/>
  <c r="F30" i="20"/>
  <c r="I29" i="20"/>
  <c r="H29" i="20"/>
  <c r="H33" i="20" s="1"/>
  <c r="F29" i="20"/>
  <c r="I26" i="20"/>
  <c r="H26" i="20"/>
  <c r="F26" i="20"/>
  <c r="I25" i="20"/>
  <c r="H25" i="20"/>
  <c r="F25" i="20"/>
  <c r="H24" i="20"/>
  <c r="H27" i="20" s="1"/>
  <c r="F24" i="20"/>
  <c r="I24" i="20" s="1"/>
  <c r="I27" i="20" s="1"/>
  <c r="I21" i="20"/>
  <c r="H21" i="20"/>
  <c r="F21" i="20"/>
  <c r="H20" i="20"/>
  <c r="F20" i="20"/>
  <c r="I20" i="20" s="1"/>
  <c r="H19" i="20"/>
  <c r="F19" i="20"/>
  <c r="I19" i="20" s="1"/>
  <c r="I22" i="20" s="1"/>
  <c r="H16" i="20"/>
  <c r="F16" i="20"/>
  <c r="I16" i="20" s="1"/>
  <c r="H15" i="20"/>
  <c r="F15" i="20"/>
  <c r="I15" i="20" s="1"/>
  <c r="I17" i="20" s="1"/>
  <c r="H12" i="20"/>
  <c r="H13" i="20" s="1"/>
  <c r="F12" i="20"/>
  <c r="I12" i="20" s="1"/>
  <c r="I13" i="20" s="1"/>
  <c r="F32" i="12"/>
  <c r="H22" i="20" l="1"/>
  <c r="H17" i="20"/>
  <c r="H38" i="20" s="1"/>
  <c r="I33" i="20"/>
  <c r="I38" i="20"/>
  <c r="B10" i="7"/>
  <c r="D9" i="7"/>
  <c r="D8" i="7"/>
  <c r="D7" i="7"/>
  <c r="H36" i="19"/>
  <c r="H37" i="19" s="1"/>
  <c r="F36" i="19"/>
  <c r="I36" i="19" s="1"/>
  <c r="F35" i="19"/>
  <c r="I35" i="19" s="1"/>
  <c r="I37" i="19" s="1"/>
  <c r="H32" i="19"/>
  <c r="F32" i="19"/>
  <c r="I32" i="19" s="1"/>
  <c r="H31" i="19"/>
  <c r="F31" i="19"/>
  <c r="I31" i="19" s="1"/>
  <c r="H30" i="19"/>
  <c r="F30" i="19"/>
  <c r="I30" i="19" s="1"/>
  <c r="H29" i="19"/>
  <c r="F29" i="19"/>
  <c r="I29" i="19" s="1"/>
  <c r="H26" i="19"/>
  <c r="F26" i="19"/>
  <c r="I26" i="19" s="1"/>
  <c r="I25" i="19"/>
  <c r="H25" i="19"/>
  <c r="F25" i="19"/>
  <c r="I24" i="19"/>
  <c r="H24" i="19"/>
  <c r="F24" i="19"/>
  <c r="H21" i="19"/>
  <c r="F21" i="19"/>
  <c r="I21" i="19" s="1"/>
  <c r="H20" i="19"/>
  <c r="F20" i="19"/>
  <c r="I20" i="19" s="1"/>
  <c r="H19" i="19"/>
  <c r="F19" i="19"/>
  <c r="I19" i="19" s="1"/>
  <c r="H16" i="19"/>
  <c r="F16" i="19"/>
  <c r="I16" i="19" s="1"/>
  <c r="H15" i="19"/>
  <c r="F15" i="19"/>
  <c r="I15" i="19" s="1"/>
  <c r="H12" i="19"/>
  <c r="H13" i="19" s="1"/>
  <c r="F12" i="19"/>
  <c r="I12" i="19" s="1"/>
  <c r="I13" i="19" s="1"/>
  <c r="H36" i="18"/>
  <c r="H37" i="18" s="1"/>
  <c r="F36" i="18"/>
  <c r="I36" i="18" s="1"/>
  <c r="F35" i="18"/>
  <c r="I35" i="18" s="1"/>
  <c r="H32" i="18"/>
  <c r="F32" i="18"/>
  <c r="I32" i="18" s="1"/>
  <c r="H31" i="18"/>
  <c r="F31" i="18"/>
  <c r="I31" i="18" s="1"/>
  <c r="H30" i="18"/>
  <c r="F30" i="18"/>
  <c r="I30" i="18" s="1"/>
  <c r="H29" i="18"/>
  <c r="F29" i="18"/>
  <c r="I29" i="18" s="1"/>
  <c r="H26" i="18"/>
  <c r="F26" i="18"/>
  <c r="I26" i="18" s="1"/>
  <c r="H25" i="18"/>
  <c r="F25" i="18"/>
  <c r="I25" i="18" s="1"/>
  <c r="H24" i="18"/>
  <c r="F24" i="18"/>
  <c r="I24" i="18" s="1"/>
  <c r="H21" i="18"/>
  <c r="F21" i="18"/>
  <c r="I21" i="18" s="1"/>
  <c r="H20" i="18"/>
  <c r="F20" i="18"/>
  <c r="I20" i="18" s="1"/>
  <c r="H19" i="18"/>
  <c r="F19" i="18"/>
  <c r="I19" i="18" s="1"/>
  <c r="H16" i="18"/>
  <c r="F16" i="18"/>
  <c r="I16" i="18" s="1"/>
  <c r="H15" i="18"/>
  <c r="F15" i="18"/>
  <c r="I15" i="18" s="1"/>
  <c r="H12" i="18"/>
  <c r="H13" i="18" s="1"/>
  <c r="F12" i="18"/>
  <c r="I12" i="18" s="1"/>
  <c r="I13" i="18" s="1"/>
  <c r="H36" i="17"/>
  <c r="H37" i="17" s="1"/>
  <c r="F36" i="17"/>
  <c r="I36" i="17" s="1"/>
  <c r="F35" i="17"/>
  <c r="I35" i="17" s="1"/>
  <c r="H32" i="17"/>
  <c r="F32" i="17"/>
  <c r="I32" i="17" s="1"/>
  <c r="H31" i="17"/>
  <c r="F31" i="17"/>
  <c r="I31" i="17" s="1"/>
  <c r="H30" i="17"/>
  <c r="F30" i="17"/>
  <c r="I30" i="17" s="1"/>
  <c r="H29" i="17"/>
  <c r="F29" i="17"/>
  <c r="I29" i="17" s="1"/>
  <c r="H26" i="17"/>
  <c r="F26" i="17"/>
  <c r="I26" i="17" s="1"/>
  <c r="H25" i="17"/>
  <c r="F25" i="17"/>
  <c r="I25" i="17" s="1"/>
  <c r="H24" i="17"/>
  <c r="F24" i="17"/>
  <c r="I24" i="17" s="1"/>
  <c r="H21" i="17"/>
  <c r="F21" i="17"/>
  <c r="I21" i="17" s="1"/>
  <c r="H20" i="17"/>
  <c r="F20" i="17"/>
  <c r="I20" i="17" s="1"/>
  <c r="H19" i="17"/>
  <c r="F19" i="17"/>
  <c r="I19" i="17" s="1"/>
  <c r="H16" i="17"/>
  <c r="F16" i="17"/>
  <c r="I16" i="17" s="1"/>
  <c r="H15" i="17"/>
  <c r="F15" i="17"/>
  <c r="I15" i="17" s="1"/>
  <c r="H12" i="17"/>
  <c r="H13" i="17" s="1"/>
  <c r="F12" i="17"/>
  <c r="I12" i="17" s="1"/>
  <c r="I13" i="17" s="1"/>
  <c r="H36" i="16"/>
  <c r="H37" i="16" s="1"/>
  <c r="F36" i="16"/>
  <c r="I36" i="16" s="1"/>
  <c r="F35" i="16"/>
  <c r="I35" i="16" s="1"/>
  <c r="I37" i="16" s="1"/>
  <c r="H32" i="16"/>
  <c r="F32" i="16"/>
  <c r="I32" i="16" s="1"/>
  <c r="H31" i="16"/>
  <c r="F31" i="16"/>
  <c r="I31" i="16" s="1"/>
  <c r="H30" i="16"/>
  <c r="F30" i="16"/>
  <c r="I30" i="16" s="1"/>
  <c r="H29" i="16"/>
  <c r="F29" i="16"/>
  <c r="I29" i="16" s="1"/>
  <c r="H26" i="16"/>
  <c r="F26" i="16"/>
  <c r="I26" i="16" s="1"/>
  <c r="H25" i="16"/>
  <c r="F25" i="16"/>
  <c r="I25" i="16" s="1"/>
  <c r="H24" i="16"/>
  <c r="F24" i="16"/>
  <c r="I24" i="16" s="1"/>
  <c r="H21" i="16"/>
  <c r="F21" i="16"/>
  <c r="I21" i="16" s="1"/>
  <c r="H20" i="16"/>
  <c r="F20" i="16"/>
  <c r="I20" i="16" s="1"/>
  <c r="H19" i="16"/>
  <c r="F19" i="16"/>
  <c r="I19" i="16" s="1"/>
  <c r="H16" i="16"/>
  <c r="F16" i="16"/>
  <c r="I16" i="16" s="1"/>
  <c r="H15" i="16"/>
  <c r="F15" i="16"/>
  <c r="I15" i="16" s="1"/>
  <c r="H12" i="16"/>
  <c r="H13" i="16" s="1"/>
  <c r="F12" i="16"/>
  <c r="I12" i="16" s="1"/>
  <c r="I13" i="16" s="1"/>
  <c r="H36" i="15"/>
  <c r="H37" i="15" s="1"/>
  <c r="F36" i="15"/>
  <c r="I36" i="15" s="1"/>
  <c r="F35" i="15"/>
  <c r="I35" i="15" s="1"/>
  <c r="H32" i="15"/>
  <c r="F32" i="15"/>
  <c r="I32" i="15" s="1"/>
  <c r="H31" i="15"/>
  <c r="F31" i="15"/>
  <c r="I31" i="15" s="1"/>
  <c r="H30" i="15"/>
  <c r="F30" i="15"/>
  <c r="I30" i="15" s="1"/>
  <c r="H29" i="15"/>
  <c r="F29" i="15"/>
  <c r="I29" i="15" s="1"/>
  <c r="H26" i="15"/>
  <c r="F26" i="15"/>
  <c r="I26" i="15" s="1"/>
  <c r="H25" i="15"/>
  <c r="F25" i="15"/>
  <c r="I25" i="15" s="1"/>
  <c r="H24" i="15"/>
  <c r="F24" i="15"/>
  <c r="I24" i="15" s="1"/>
  <c r="I21" i="15"/>
  <c r="H21" i="15"/>
  <c r="F21" i="15"/>
  <c r="I20" i="15"/>
  <c r="H20" i="15"/>
  <c r="F20" i="15"/>
  <c r="H19" i="15"/>
  <c r="F19" i="15"/>
  <c r="I19" i="15" s="1"/>
  <c r="I16" i="15"/>
  <c r="H16" i="15"/>
  <c r="F16" i="15"/>
  <c r="H15" i="15"/>
  <c r="F15" i="15"/>
  <c r="I15" i="15" s="1"/>
  <c r="I17" i="15" s="1"/>
  <c r="H12" i="15"/>
  <c r="H13" i="15" s="1"/>
  <c r="F12" i="15"/>
  <c r="I12" i="15" s="1"/>
  <c r="I13" i="15" s="1"/>
  <c r="H36" i="14"/>
  <c r="H37" i="14" s="1"/>
  <c r="F36" i="14"/>
  <c r="I36" i="14" s="1"/>
  <c r="I35" i="14"/>
  <c r="I37" i="14" s="1"/>
  <c r="F35" i="14"/>
  <c r="H32" i="14"/>
  <c r="F32" i="14"/>
  <c r="I32" i="14" s="1"/>
  <c r="H31" i="14"/>
  <c r="F31" i="14"/>
  <c r="I31" i="14" s="1"/>
  <c r="H30" i="14"/>
  <c r="F30" i="14"/>
  <c r="I30" i="14" s="1"/>
  <c r="H29" i="14"/>
  <c r="F29" i="14"/>
  <c r="I29" i="14" s="1"/>
  <c r="H26" i="14"/>
  <c r="F26" i="14"/>
  <c r="I26" i="14" s="1"/>
  <c r="H25" i="14"/>
  <c r="F25" i="14"/>
  <c r="I25" i="14" s="1"/>
  <c r="I24" i="14"/>
  <c r="H24" i="14"/>
  <c r="F24" i="14"/>
  <c r="H21" i="14"/>
  <c r="F21" i="14"/>
  <c r="I21" i="14" s="1"/>
  <c r="I20" i="14"/>
  <c r="H20" i="14"/>
  <c r="F20" i="14"/>
  <c r="H19" i="14"/>
  <c r="F19" i="14"/>
  <c r="I19" i="14" s="1"/>
  <c r="I22" i="14" s="1"/>
  <c r="H16" i="14"/>
  <c r="F16" i="14"/>
  <c r="I16" i="14" s="1"/>
  <c r="H15" i="14"/>
  <c r="F15" i="14"/>
  <c r="I15" i="14" s="1"/>
  <c r="H12" i="14"/>
  <c r="H13" i="14" s="1"/>
  <c r="F12" i="14"/>
  <c r="I12" i="14" s="1"/>
  <c r="I13" i="14" s="1"/>
  <c r="H36" i="12"/>
  <c r="H37" i="12" s="1"/>
  <c r="F36" i="12"/>
  <c r="I36" i="12" s="1"/>
  <c r="F35" i="12"/>
  <c r="I35" i="12" s="1"/>
  <c r="I37" i="12" s="1"/>
  <c r="H32" i="12"/>
  <c r="I32" i="12"/>
  <c r="H31" i="12"/>
  <c r="F31" i="12"/>
  <c r="I31" i="12" s="1"/>
  <c r="H30" i="12"/>
  <c r="F30" i="12"/>
  <c r="I30" i="12" s="1"/>
  <c r="H29" i="12"/>
  <c r="F29" i="12"/>
  <c r="I29" i="12" s="1"/>
  <c r="H26" i="12"/>
  <c r="F26" i="12"/>
  <c r="I26" i="12" s="1"/>
  <c r="H25" i="12"/>
  <c r="F25" i="12"/>
  <c r="I25" i="12" s="1"/>
  <c r="H24" i="12"/>
  <c r="F24" i="12"/>
  <c r="I24" i="12" s="1"/>
  <c r="H21" i="12"/>
  <c r="F21" i="12"/>
  <c r="I21" i="12" s="1"/>
  <c r="H20" i="12"/>
  <c r="F20" i="12"/>
  <c r="I20" i="12" s="1"/>
  <c r="H19" i="12"/>
  <c r="F19" i="12"/>
  <c r="I19" i="12" s="1"/>
  <c r="I22" i="12" s="1"/>
  <c r="H16" i="12"/>
  <c r="F16" i="12"/>
  <c r="I16" i="12" s="1"/>
  <c r="H15" i="12"/>
  <c r="F15" i="12"/>
  <c r="I15" i="12" s="1"/>
  <c r="I17" i="12" s="1"/>
  <c r="H12" i="12"/>
  <c r="H13" i="12" s="1"/>
  <c r="F12" i="12"/>
  <c r="I12" i="12" s="1"/>
  <c r="I13" i="12" s="1"/>
  <c r="H36" i="11"/>
  <c r="H37" i="11" s="1"/>
  <c r="F36" i="11"/>
  <c r="I36" i="11" s="1"/>
  <c r="F35" i="11"/>
  <c r="I35" i="11" s="1"/>
  <c r="I37" i="11" s="1"/>
  <c r="I32" i="11"/>
  <c r="H32" i="11"/>
  <c r="F32" i="11"/>
  <c r="H31" i="11"/>
  <c r="F31" i="11"/>
  <c r="I31" i="11" s="1"/>
  <c r="H30" i="11"/>
  <c r="F30" i="11"/>
  <c r="I30" i="11" s="1"/>
  <c r="H29" i="11"/>
  <c r="F29" i="11"/>
  <c r="I29" i="11" s="1"/>
  <c r="H26" i="11"/>
  <c r="F26" i="11"/>
  <c r="I26" i="11" s="1"/>
  <c r="H25" i="11"/>
  <c r="F25" i="11"/>
  <c r="I25" i="11" s="1"/>
  <c r="I24" i="11"/>
  <c r="H24" i="11"/>
  <c r="F24" i="11"/>
  <c r="H21" i="11"/>
  <c r="F21" i="11"/>
  <c r="I21" i="11" s="1"/>
  <c r="H20" i="11"/>
  <c r="F20" i="11"/>
  <c r="I20" i="11" s="1"/>
  <c r="H19" i="11"/>
  <c r="F19" i="11"/>
  <c r="I19" i="11" s="1"/>
  <c r="H16" i="11"/>
  <c r="F16" i="11"/>
  <c r="I16" i="11" s="1"/>
  <c r="H15" i="11"/>
  <c r="F15" i="11"/>
  <c r="I15" i="11" s="1"/>
  <c r="I12" i="11"/>
  <c r="I13" i="11" s="1"/>
  <c r="H12" i="11"/>
  <c r="H13" i="11" s="1"/>
  <c r="F12" i="11"/>
  <c r="H36" i="10"/>
  <c r="H37" i="10" s="1"/>
  <c r="F36" i="10"/>
  <c r="I36" i="10" s="1"/>
  <c r="F35" i="10"/>
  <c r="I35" i="10" s="1"/>
  <c r="I37" i="10" s="1"/>
  <c r="I32" i="10"/>
  <c r="H32" i="10"/>
  <c r="F32" i="10"/>
  <c r="H31" i="10"/>
  <c r="F31" i="10"/>
  <c r="I31" i="10" s="1"/>
  <c r="H30" i="10"/>
  <c r="F30" i="10"/>
  <c r="I30" i="10" s="1"/>
  <c r="H29" i="10"/>
  <c r="F29" i="10"/>
  <c r="I29" i="10" s="1"/>
  <c r="H26" i="10"/>
  <c r="F26" i="10"/>
  <c r="I26" i="10" s="1"/>
  <c r="H25" i="10"/>
  <c r="F25" i="10"/>
  <c r="I25" i="10" s="1"/>
  <c r="H24" i="10"/>
  <c r="F24" i="10"/>
  <c r="I24" i="10" s="1"/>
  <c r="H21" i="10"/>
  <c r="F21" i="10"/>
  <c r="I21" i="10" s="1"/>
  <c r="H20" i="10"/>
  <c r="F20" i="10"/>
  <c r="I20" i="10" s="1"/>
  <c r="H19" i="10"/>
  <c r="F19" i="10"/>
  <c r="I19" i="10" s="1"/>
  <c r="I16" i="10"/>
  <c r="H16" i="10"/>
  <c r="F16" i="10"/>
  <c r="H15" i="10"/>
  <c r="F15" i="10"/>
  <c r="I15" i="10" s="1"/>
  <c r="I17" i="10" s="1"/>
  <c r="I12" i="10"/>
  <c r="I13" i="10" s="1"/>
  <c r="H12" i="10"/>
  <c r="H13" i="10" s="1"/>
  <c r="F12" i="10"/>
  <c r="I36" i="9"/>
  <c r="H36" i="9"/>
  <c r="H37" i="9" s="1"/>
  <c r="F36" i="9"/>
  <c r="F35" i="9"/>
  <c r="I35" i="9" s="1"/>
  <c r="I32" i="9"/>
  <c r="H32" i="9"/>
  <c r="F32" i="9"/>
  <c r="H31" i="9"/>
  <c r="F31" i="9"/>
  <c r="I31" i="9" s="1"/>
  <c r="H30" i="9"/>
  <c r="F30" i="9"/>
  <c r="I30" i="9" s="1"/>
  <c r="H29" i="9"/>
  <c r="F29" i="9"/>
  <c r="I29" i="9" s="1"/>
  <c r="H26" i="9"/>
  <c r="F26" i="9"/>
  <c r="I26" i="9" s="1"/>
  <c r="I25" i="9"/>
  <c r="H25" i="9"/>
  <c r="F25" i="9"/>
  <c r="H24" i="9"/>
  <c r="F24" i="9"/>
  <c r="I24" i="9" s="1"/>
  <c r="H21" i="9"/>
  <c r="F21" i="9"/>
  <c r="I21" i="9" s="1"/>
  <c r="I20" i="9"/>
  <c r="H20" i="9"/>
  <c r="F20" i="9"/>
  <c r="H19" i="9"/>
  <c r="H22" i="9" s="1"/>
  <c r="F19" i="9"/>
  <c r="I19" i="9" s="1"/>
  <c r="H16" i="9"/>
  <c r="F16" i="9"/>
  <c r="I16" i="9" s="1"/>
  <c r="H15" i="9"/>
  <c r="F15" i="9"/>
  <c r="I15" i="9" s="1"/>
  <c r="H12" i="9"/>
  <c r="H13" i="9" s="1"/>
  <c r="F12" i="9"/>
  <c r="I12" i="9" s="1"/>
  <c r="I13" i="9" s="1"/>
  <c r="H36" i="8"/>
  <c r="H37" i="8" s="1"/>
  <c r="F36" i="8"/>
  <c r="I36" i="8" s="1"/>
  <c r="F35" i="8"/>
  <c r="I35" i="8" s="1"/>
  <c r="H32" i="8"/>
  <c r="F32" i="8"/>
  <c r="I32" i="8" s="1"/>
  <c r="H31" i="8"/>
  <c r="F31" i="8"/>
  <c r="I31" i="8" s="1"/>
  <c r="I30" i="8"/>
  <c r="H30" i="8"/>
  <c r="F30" i="8"/>
  <c r="H29" i="8"/>
  <c r="F29" i="8"/>
  <c r="I29" i="8" s="1"/>
  <c r="H26" i="8"/>
  <c r="F26" i="8"/>
  <c r="I26" i="8" s="1"/>
  <c r="H25" i="8"/>
  <c r="F25" i="8"/>
  <c r="I25" i="8" s="1"/>
  <c r="H24" i="8"/>
  <c r="F24" i="8"/>
  <c r="I24" i="8" s="1"/>
  <c r="H21" i="8"/>
  <c r="F21" i="8"/>
  <c r="I21" i="8" s="1"/>
  <c r="H20" i="8"/>
  <c r="F20" i="8"/>
  <c r="I20" i="8" s="1"/>
  <c r="I19" i="8"/>
  <c r="H19" i="8"/>
  <c r="F19" i="8"/>
  <c r="H16" i="8"/>
  <c r="F16" i="8"/>
  <c r="I16" i="8" s="1"/>
  <c r="H15" i="8"/>
  <c r="F15" i="8"/>
  <c r="I15" i="8" s="1"/>
  <c r="H13" i="8"/>
  <c r="H12" i="8"/>
  <c r="F12" i="8"/>
  <c r="I12" i="8" s="1"/>
  <c r="I13" i="8" s="1"/>
  <c r="H33" i="17" l="1"/>
  <c r="H33" i="15"/>
  <c r="I22" i="8"/>
  <c r="I17" i="19"/>
  <c r="I17" i="17"/>
  <c r="I37" i="17"/>
  <c r="I22" i="16"/>
  <c r="I33" i="16"/>
  <c r="I27" i="15"/>
  <c r="I37" i="15"/>
  <c r="I33" i="14"/>
  <c r="I17" i="14"/>
  <c r="I33" i="11"/>
  <c r="I17" i="11"/>
  <c r="H17" i="8"/>
  <c r="I27" i="8"/>
  <c r="D10" i="7"/>
  <c r="I33" i="19"/>
  <c r="H33" i="19"/>
  <c r="H27" i="19"/>
  <c r="I27" i="19"/>
  <c r="H22" i="19"/>
  <c r="I22" i="19"/>
  <c r="H17" i="19"/>
  <c r="H33" i="18"/>
  <c r="H27" i="18"/>
  <c r="I22" i="18"/>
  <c r="H22" i="18"/>
  <c r="I17" i="18"/>
  <c r="H17" i="18"/>
  <c r="I33" i="17"/>
  <c r="H27" i="17"/>
  <c r="H22" i="17"/>
  <c r="I22" i="17"/>
  <c r="H17" i="17"/>
  <c r="H33" i="16"/>
  <c r="H27" i="16"/>
  <c r="H22" i="16"/>
  <c r="I17" i="16"/>
  <c r="H17" i="16"/>
  <c r="H27" i="15"/>
  <c r="H22" i="15"/>
  <c r="I22" i="15"/>
  <c r="H17" i="15"/>
  <c r="H33" i="14"/>
  <c r="H27" i="14"/>
  <c r="H22" i="14"/>
  <c r="H17" i="14"/>
  <c r="H33" i="12"/>
  <c r="I33" i="12"/>
  <c r="H27" i="12"/>
  <c r="H22" i="12"/>
  <c r="H17" i="12"/>
  <c r="H33" i="11"/>
  <c r="H27" i="11"/>
  <c r="I22" i="11"/>
  <c r="H22" i="11"/>
  <c r="H17" i="11"/>
  <c r="H33" i="10"/>
  <c r="H27" i="10"/>
  <c r="I22" i="10"/>
  <c r="H22" i="10"/>
  <c r="H17" i="10"/>
  <c r="I37" i="9"/>
  <c r="I33" i="9"/>
  <c r="H33" i="9"/>
  <c r="H27" i="9"/>
  <c r="I27" i="9"/>
  <c r="I22" i="9"/>
  <c r="I17" i="9"/>
  <c r="H17" i="9"/>
  <c r="I37" i="8"/>
  <c r="I33" i="8"/>
  <c r="H33" i="8"/>
  <c r="H27" i="8"/>
  <c r="H22" i="8"/>
  <c r="I33" i="18"/>
  <c r="I27" i="18"/>
  <c r="I37" i="18"/>
  <c r="I27" i="17"/>
  <c r="I27" i="16"/>
  <c r="I33" i="15"/>
  <c r="I27" i="14"/>
  <c r="I27" i="12"/>
  <c r="I27" i="11"/>
  <c r="I27" i="10"/>
  <c r="I33" i="10"/>
  <c r="I17" i="8"/>
  <c r="H38" i="15" l="1"/>
  <c r="I38" i="14"/>
  <c r="I38" i="19"/>
  <c r="H38" i="19"/>
  <c r="I38" i="18"/>
  <c r="H38" i="18"/>
  <c r="H38" i="17"/>
  <c r="I38" i="17"/>
  <c r="H38" i="16"/>
  <c r="I38" i="16"/>
  <c r="I38" i="15"/>
  <c r="H38" i="14"/>
  <c r="I38" i="12"/>
  <c r="H38" i="12"/>
  <c r="I38" i="11"/>
  <c r="H38" i="11"/>
  <c r="I38" i="10"/>
  <c r="H38" i="10"/>
  <c r="H38" i="9"/>
  <c r="I38" i="9"/>
  <c r="I38" i="8"/>
  <c r="H38" i="8"/>
</calcChain>
</file>

<file path=xl/sharedStrings.xml><?xml version="1.0" encoding="utf-8"?>
<sst xmlns="http://schemas.openxmlformats.org/spreadsheetml/2006/main" count="884" uniqueCount="93">
  <si>
    <t>Activity/ Захід:</t>
  </si>
  <si>
    <t>Date/ Дата:</t>
  </si>
  <si>
    <t>Unit</t>
  </si>
  <si>
    <t># of units</t>
  </si>
  <si>
    <t># of participants</t>
  </si>
  <si>
    <t>Average unit rate (UAH)</t>
  </si>
  <si>
    <t>Estimated budget (UAH)</t>
  </si>
  <si>
    <t>Description of expected services / Опис очікуваних послуг</t>
  </si>
  <si>
    <t>Per 1 break / За 1 перерву</t>
  </si>
  <si>
    <t>Subtotal for meals / Разом за харчування</t>
  </si>
  <si>
    <t>Subtotal for travel / Разом за транспорт</t>
  </si>
  <si>
    <t>Services / Послуги</t>
  </si>
  <si>
    <t>Per 1 page / За 1 сторінку</t>
  </si>
  <si>
    <t>Average unit rate (EUR)</t>
  </si>
  <si>
    <t>Estimated budget (EUR)</t>
  </si>
  <si>
    <t>Per 1 bottle / За 1 пляшку</t>
  </si>
  <si>
    <t>5. Printing of materials / Друк матеріалів</t>
  </si>
  <si>
    <t xml:space="preserve">CoE exchange rate </t>
  </si>
  <si>
    <t>6. Other / Інше</t>
  </si>
  <si>
    <t>Per 1 event / За 1 захід</t>
  </si>
  <si>
    <t>Subtotal other / Разом за інше</t>
  </si>
  <si>
    <t xml:space="preserve">1 EUR = </t>
  </si>
  <si>
    <t>VAT (included) / У т.ч. ПДВ</t>
  </si>
  <si>
    <t>Per 1 lunch / За 1 обід</t>
  </si>
  <si>
    <t>Name and last name / Ім'я та прізвище</t>
  </si>
  <si>
    <t>Position / Посада</t>
  </si>
  <si>
    <t>Signature / Підпис</t>
  </si>
  <si>
    <t>Stamp / Печатка</t>
  </si>
  <si>
    <t>Date / Дата</t>
  </si>
  <si>
    <t>Date due / Термін виконання</t>
  </si>
  <si>
    <t>1. Hotel accommodation / Проживання у готелі</t>
  </si>
  <si>
    <t>2. Travel / Транспорт</t>
  </si>
  <si>
    <t>3. Meals / Харчування</t>
  </si>
  <si>
    <t>Subtotal for accommodation/ Разом за проживання</t>
  </si>
  <si>
    <t>Per one room / За один номер</t>
  </si>
  <si>
    <t>Per round  trip / За проїзд в два боки</t>
  </si>
  <si>
    <t xml:space="preserve">2.1 Reimbursement of travel expenses for participants  / Відшкодування витрат на проїзд учасникам </t>
  </si>
  <si>
    <t xml:space="preserve">4.1 Rent of conference room hall  / Оренда конференц-залу </t>
  </si>
  <si>
    <t xml:space="preserve">4.2 Rent of the LCD projector, screen and lap-top / Оренда проектору, екрану та ноутбуку </t>
  </si>
  <si>
    <t xml:space="preserve">5.1 Printing of  hand-out materials (A4 format, black-and-white print, one-sided) / Друк роздаткових матеріалів (формат А4, чорно-білий, односторонній друк)  </t>
  </si>
  <si>
    <t>Per 1 item / За 1 одиницю</t>
  </si>
  <si>
    <t>5.3 Pen (ballpoint, blue ink,  automatic) / Ручка (кулькова, чорнило синє, автоматична)</t>
  </si>
  <si>
    <t>Subtotal for the printing materials / Разом за друк матеріалів</t>
  </si>
  <si>
    <t xml:space="preserve">Number of participants / Кількість учасників </t>
  </si>
  <si>
    <t>Please suggest the venue / Просимо запропонувати місце</t>
  </si>
  <si>
    <t>6.1 Other services (postage, delivery, tel/fax, copies,delivery of materials from CoE office to the venue) / Інші послуги (поштові відправлення, доставка, телефон, факс, копіювання, доставка матеріалів з офісу Ради Євпропи до місця проведення тренінгу)</t>
  </si>
  <si>
    <t xml:space="preserve">6.2 Services of event manager / Послуги менеджера </t>
  </si>
  <si>
    <t>3.3 Mineral water for conference room / Мінеральна вода для конференц-залу</t>
  </si>
  <si>
    <t>4.3 Rent of flipchart including paper and markers  /  Оренда фліпчарту з папером та маркерами</t>
  </si>
  <si>
    <t xml:space="preserve">1.1 Hotel accommodation in single standard rooms (with breakfast and dinner) / Проживання в одномісних стандартних номерах (зі сніданком та вечерею) </t>
  </si>
  <si>
    <t>3.1 Coffee breaks (2 per training day)  / Перерви на каву (по 2 для кожного тренінгу)</t>
  </si>
  <si>
    <t xml:space="preserve">Organisation of 31 cascade trainings for providers of primary legal aid in criminal matters / Організація 31 каскадного тренінгу для надавачів первинної правової допомоги з кримінально-процесуальних питань </t>
  </si>
  <si>
    <t>5.2 Printing of stickers with logo for notebooks (14 x 4 sm size,color) / Друк наклейок з логотипом для блокнотів (розмір довжина/висота 14 х 4 см,кольорові)</t>
  </si>
  <si>
    <t>5.4 Notebook (format A5, 50 pages, binding with metal spiral) / Блокнот  (формат А5, 50 сторінок, скріплення металевою пружиною)</t>
  </si>
  <si>
    <t>UAH valid for 10/08/2017</t>
  </si>
  <si>
    <t xml:space="preserve">2.2 Operating fee for processing of reimbursement of travel expenses / Операційні витрати на відшкодування витрат на проїзд </t>
  </si>
  <si>
    <t>Total LOT 1 / Разом ЛОТ 1</t>
  </si>
  <si>
    <t>Total LOT 2 / Разом ЛОТ 2</t>
  </si>
  <si>
    <t>Total LOT 3 / Разом ЛОТ 3</t>
  </si>
  <si>
    <t>On behalf of the Service Provider / Від імені постачальника послуг</t>
  </si>
  <si>
    <t>Summary table / Зведена таблиця</t>
  </si>
  <si>
    <t xml:space="preserve">Venue/ Місце: </t>
  </si>
  <si>
    <t>Location/ Місто</t>
  </si>
  <si>
    <t>3.2 Lunch (1 per  training day)  / Обід (1 для кожного тренінгу)</t>
  </si>
  <si>
    <t>4. Rent of room and equipment  / Оренда залу та обладнання</t>
  </si>
  <si>
    <t>Subtotal for the rent of room and equipment  / Разом за оренду залу та обладнання</t>
  </si>
  <si>
    <t xml:space="preserve"># of participants </t>
  </si>
  <si>
    <t xml:space="preserve">Average unit rate (EUR) </t>
  </si>
  <si>
    <t xml:space="preserve">Average unit rate (UAH) </t>
  </si>
  <si>
    <t xml:space="preserve"># of units </t>
  </si>
  <si>
    <t xml:space="preserve">Unit </t>
  </si>
  <si>
    <t xml:space="preserve">Date due </t>
  </si>
  <si>
    <t>Total price / Загальна ціна</t>
  </si>
  <si>
    <t>Total price without VAT / Загальна ціна без ПДВ</t>
  </si>
  <si>
    <t>Mykolaiv / Миколаїв</t>
  </si>
  <si>
    <t>Kropyvnytskyy / Кропивницький</t>
  </si>
  <si>
    <t>Pervomaysk / Первомайськ</t>
  </si>
  <si>
    <t>Sumy / Суми</t>
  </si>
  <si>
    <t>Congress-center of Sumy State University Pokrovska st., 9/1, provided free of charge / Конгрес-центр Сумського державного університету, вул. Покровська, 9/1, надано безкоштовно</t>
  </si>
  <si>
    <t>Chernigiv / Чернігів</t>
  </si>
  <si>
    <t>Poltava/ Полтава</t>
  </si>
  <si>
    <t>Kyiv / Київ</t>
  </si>
  <si>
    <t>Odesa / Одеса</t>
  </si>
  <si>
    <t>Odesa Interregional Communication and Resource Platform of the Coordination Centre for Legal Aid Provision Velyka Arnautska st.,61, provided free of charge / Одеська міжрегіональна ресурсно-комунікаційна платформа, м. Одеса, вул. Велика Арнаутська, 61, надано безкоштовно</t>
  </si>
  <si>
    <t>Bila Tserkva / Біла Церква</t>
  </si>
  <si>
    <t>Uman / Умань</t>
  </si>
  <si>
    <t>Lubny / Лубни</t>
  </si>
  <si>
    <t>Lubny City Council, Y. Mudrogo st., 33, provided free of charge / Зал засідань Лубенської міської ради вул. Я. Мудрого 33, надано безкоштовно</t>
  </si>
  <si>
    <t>Cherkasy / Черкаси</t>
  </si>
  <si>
    <t>Regional Center for free secondary legal aid provision Dvorcova st., 32/29, provided free of charge / Регіональний центр з надання безоплатної вторинної правової допомоги вул. Дворцова, 32/29, надано безкоштовно</t>
  </si>
  <si>
    <t>Chernigiv continuous training center for state officials, employees of state agencies, local self-government, managers of state institutions, prospect Myru, 43, provided free of charge / Чернігівський центр перепідготовки та підвищення кваліфікації працівників органів державної влади, органів місцевого самоврядування, керівників державних підприємств, установ, організацій проспект Миру, 43, надано безкоштовно</t>
  </si>
  <si>
    <t>Regional Center for free secondary legal aid provision Evropeyska st., 37/40, provided free of charge / Регіональний центр з надання безоплатної вторинної правової допомоги вул. Європейська 37/40, надано безкоштовно</t>
  </si>
  <si>
    <t>Regional Center for free secondary legal aid provision Gayok st., 4a, provided free of charge / Регіональний центр з надання безоплатної вторинної правової допомоги вул. Гайок 4а, надано безкоштовно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</si>
</sst>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0" x14ac:knownFonts="1">
    <font>
      <sz val="11"/>
      <color theme="1"/>
      <name val="Calibri"/>
      <family val="2"/>
      <scheme val="minor"/>
    </font>
    <font>
      <sz val="11"/>
      <name val="Garamond"/>
      <family val="1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i/>
      <u/>
      <sz val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65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wrapText="1"/>
    </xf>
    <xf numFmtId="0" fontId="1" fillId="4" borderId="0" xfId="0" applyFont="1" applyFill="1" applyAlignment="1">
      <alignment wrapText="1"/>
    </xf>
    <xf numFmtId="0" fontId="1" fillId="4" borderId="0" xfId="0" applyFont="1" applyFill="1"/>
    <xf numFmtId="14" fontId="3" fillId="4" borderId="0" xfId="1" applyNumberFormat="1" applyFont="1" applyFill="1" applyAlignment="1">
      <alignment horizontal="left"/>
    </xf>
    <xf numFmtId="0" fontId="4" fillId="4" borderId="0" xfId="0" applyFont="1" applyFill="1" applyAlignment="1">
      <alignment horizontal="right" wrapText="1"/>
    </xf>
    <xf numFmtId="0" fontId="4" fillId="4" borderId="0" xfId="0" applyFont="1" applyFill="1" applyAlignment="1">
      <alignment horizontal="left" wrapText="1"/>
    </xf>
    <xf numFmtId="0" fontId="4" fillId="4" borderId="15" xfId="0" applyFont="1" applyFill="1" applyBorder="1" applyAlignment="1">
      <alignment wrapText="1"/>
    </xf>
    <xf numFmtId="164" fontId="4" fillId="4" borderId="15" xfId="0" applyNumberFormat="1" applyFont="1" applyFill="1" applyBorder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quotePrefix="1" applyFont="1" applyFill="1" applyBorder="1" applyAlignment="1">
      <alignment horizontal="center" vertical="center" wrapText="1"/>
    </xf>
    <xf numFmtId="0" fontId="4" fillId="3" borderId="8" xfId="0" quotePrefix="1" applyFont="1" applyFill="1" applyBorder="1" applyAlignment="1">
      <alignment horizontal="center" vertical="center" wrapText="1"/>
    </xf>
    <xf numFmtId="0" fontId="4" fillId="3" borderId="7" xfId="0" quotePrefix="1" applyFont="1" applyFill="1" applyBorder="1" applyAlignment="1">
      <alignment horizontal="center" vertical="center" wrapText="1"/>
    </xf>
    <xf numFmtId="4" fontId="6" fillId="2" borderId="14" xfId="0" applyNumberFormat="1" applyFont="1" applyFill="1" applyBorder="1" applyAlignment="1">
      <alignment horizontal="right" vertical="center"/>
    </xf>
    <xf numFmtId="4" fontId="6" fillId="2" borderId="12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vertical="center"/>
    </xf>
    <xf numFmtId="4" fontId="4" fillId="0" borderId="32" xfId="0" applyNumberFormat="1" applyFont="1" applyFill="1" applyBorder="1" applyAlignment="1">
      <alignment horizontal="right" vertical="center"/>
    </xf>
    <xf numFmtId="4" fontId="4" fillId="0" borderId="30" xfId="0" applyNumberFormat="1" applyFont="1" applyFill="1" applyBorder="1" applyAlignment="1">
      <alignment horizontal="right" vertical="center"/>
    </xf>
    <xf numFmtId="4" fontId="6" fillId="2" borderId="13" xfId="0" applyNumberFormat="1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vertical="center"/>
    </xf>
    <xf numFmtId="4" fontId="6" fillId="0" borderId="25" xfId="0" applyNumberFormat="1" applyFont="1" applyFill="1" applyBorder="1" applyAlignment="1">
      <alignment vertical="center"/>
    </xf>
    <xf numFmtId="4" fontId="4" fillId="0" borderId="23" xfId="0" applyNumberFormat="1" applyFont="1" applyFill="1" applyBorder="1" applyAlignment="1">
      <alignment horizontal="right" vertical="center"/>
    </xf>
    <xf numFmtId="4" fontId="4" fillId="0" borderId="25" xfId="0" applyNumberFormat="1" applyFont="1" applyFill="1" applyBorder="1" applyAlignment="1">
      <alignment horizontal="right" vertical="center"/>
    </xf>
    <xf numFmtId="4" fontId="4" fillId="0" borderId="16" xfId="0" applyNumberFormat="1" applyFont="1" applyFill="1" applyBorder="1" applyAlignment="1">
      <alignment horizontal="right" vertical="center"/>
    </xf>
    <xf numFmtId="4" fontId="4" fillId="3" borderId="8" xfId="0" applyNumberFormat="1" applyFont="1" applyFill="1" applyBorder="1" applyAlignment="1">
      <alignment horizontal="right" wrapText="1"/>
    </xf>
    <xf numFmtId="4" fontId="4" fillId="3" borderId="7" xfId="0" applyNumberFormat="1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left" wrapText="1"/>
    </xf>
    <xf numFmtId="0" fontId="6" fillId="4" borderId="0" xfId="0" applyFont="1" applyFill="1" applyAlignment="1">
      <alignment horizontal="left" wrapText="1"/>
    </xf>
    <xf numFmtId="0" fontId="6" fillId="4" borderId="0" xfId="0" applyFont="1" applyFill="1"/>
    <xf numFmtId="4" fontId="6" fillId="4" borderId="0" xfId="0" applyNumberFormat="1" applyFont="1" applyFill="1"/>
    <xf numFmtId="0" fontId="6" fillId="0" borderId="0" xfId="0" applyFont="1"/>
    <xf numFmtId="0" fontId="4" fillId="4" borderId="0" xfId="0" applyFont="1" applyFill="1" applyAlignment="1">
      <alignment horizontal="left" vertical="top"/>
    </xf>
    <xf numFmtId="0" fontId="8" fillId="4" borderId="0" xfId="0" applyFont="1" applyFill="1" applyAlignment="1">
      <alignment horizontal="left" wrapText="1"/>
    </xf>
    <xf numFmtId="0" fontId="9" fillId="4" borderId="0" xfId="0" applyFont="1" applyFill="1" applyAlignment="1">
      <alignment horizontal="left" wrapText="1"/>
    </xf>
    <xf numFmtId="0" fontId="5" fillId="4" borderId="0" xfId="0" applyFont="1" applyFill="1" applyAlignment="1">
      <alignment wrapText="1"/>
    </xf>
    <xf numFmtId="0" fontId="9" fillId="4" borderId="0" xfId="0" applyFont="1" applyFill="1" applyAlignment="1">
      <alignment wrapText="1"/>
    </xf>
    <xf numFmtId="0" fontId="9" fillId="4" borderId="0" xfId="0" applyFont="1" applyFill="1" applyAlignment="1">
      <alignment horizontal="left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2" fontId="6" fillId="0" borderId="35" xfId="0" applyNumberFormat="1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left" wrapText="1"/>
    </xf>
    <xf numFmtId="4" fontId="6" fillId="0" borderId="29" xfId="0" applyNumberFormat="1" applyFont="1" applyFill="1" applyBorder="1" applyAlignment="1">
      <alignment horizontal="right" vertical="center"/>
    </xf>
    <xf numFmtId="4" fontId="6" fillId="0" borderId="19" xfId="0" applyNumberFormat="1" applyFont="1" applyFill="1" applyBorder="1" applyAlignment="1">
      <alignment horizontal="right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right" vertical="center" wrapText="1"/>
    </xf>
    <xf numFmtId="0" fontId="4" fillId="4" borderId="4" xfId="0" applyFont="1" applyFill="1" applyBorder="1" applyAlignment="1">
      <alignment horizontal="right" wrapText="1"/>
    </xf>
    <xf numFmtId="0" fontId="4" fillId="4" borderId="4" xfId="0" applyFont="1" applyFill="1" applyBorder="1" applyAlignment="1">
      <alignment wrapText="1"/>
    </xf>
    <xf numFmtId="164" fontId="4" fillId="4" borderId="4" xfId="0" applyNumberFormat="1" applyFont="1" applyFill="1" applyBorder="1" applyAlignment="1">
      <alignment wrapText="1"/>
    </xf>
    <xf numFmtId="4" fontId="4" fillId="0" borderId="18" xfId="0" applyNumberFormat="1" applyFont="1" applyFill="1" applyBorder="1" applyAlignment="1">
      <alignment horizontal="right" vertical="center"/>
    </xf>
    <xf numFmtId="4" fontId="4" fillId="0" borderId="13" xfId="0" applyNumberFormat="1" applyFont="1" applyFill="1" applyBorder="1" applyAlignment="1">
      <alignment horizontal="right" vertical="center"/>
    </xf>
    <xf numFmtId="4" fontId="6" fillId="0" borderId="4" xfId="0" applyNumberFormat="1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horizontal="right" vertical="center"/>
    </xf>
    <xf numFmtId="4" fontId="6" fillId="0" borderId="26" xfId="0" applyNumberFormat="1" applyFont="1" applyFill="1" applyBorder="1" applyAlignment="1">
      <alignment horizontal="right" vertical="center"/>
    </xf>
    <xf numFmtId="4" fontId="6" fillId="0" borderId="26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right" vertical="center"/>
    </xf>
    <xf numFmtId="4" fontId="4" fillId="0" borderId="21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wrapText="1"/>
    </xf>
    <xf numFmtId="0" fontId="6" fillId="0" borderId="3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vertical="center" wrapText="1"/>
    </xf>
    <xf numFmtId="4" fontId="4" fillId="3" borderId="13" xfId="0" applyNumberFormat="1" applyFont="1" applyFill="1" applyBorder="1" applyAlignment="1">
      <alignment horizontal="right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quotePrefix="1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left" vertical="center" wrapText="1"/>
    </xf>
    <xf numFmtId="0" fontId="4" fillId="4" borderId="4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14" fontId="4" fillId="4" borderId="4" xfId="0" applyNumberFormat="1" applyFont="1" applyFill="1" applyBorder="1" applyAlignment="1">
      <alignment horizontal="left" wrapText="1"/>
    </xf>
    <xf numFmtId="4" fontId="4" fillId="3" borderId="7" xfId="0" applyNumberFormat="1" applyFont="1" applyFill="1" applyBorder="1" applyAlignment="1"/>
    <xf numFmtId="4" fontId="4" fillId="3" borderId="8" xfId="0" applyNumberFormat="1" applyFont="1" applyFill="1" applyBorder="1" applyAlignment="1"/>
    <xf numFmtId="0" fontId="4" fillId="3" borderId="5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left" wrapText="1"/>
    </xf>
    <xf numFmtId="0" fontId="0" fillId="4" borderId="0" xfId="0" applyFill="1"/>
    <xf numFmtId="0" fontId="4" fillId="0" borderId="20" xfId="0" applyFont="1" applyFill="1" applyBorder="1" applyAlignment="1">
      <alignment vertical="center" wrapText="1"/>
    </xf>
    <xf numFmtId="4" fontId="6" fillId="0" borderId="48" xfId="0" applyNumberFormat="1" applyFont="1" applyFill="1" applyBorder="1" applyAlignment="1">
      <alignment vertical="center"/>
    </xf>
    <xf numFmtId="4" fontId="6" fillId="0" borderId="39" xfId="0" applyNumberFormat="1" applyFont="1" applyFill="1" applyBorder="1" applyAlignment="1">
      <alignment vertical="center"/>
    </xf>
    <xf numFmtId="4" fontId="6" fillId="0" borderId="50" xfId="0" applyNumberFormat="1" applyFont="1" applyFill="1" applyBorder="1" applyAlignment="1">
      <alignment vertical="center"/>
    </xf>
    <xf numFmtId="0" fontId="6" fillId="4" borderId="20" xfId="0" applyFont="1" applyFill="1" applyBorder="1" applyAlignment="1">
      <alignment vertical="center" wrapText="1"/>
    </xf>
    <xf numFmtId="0" fontId="0" fillId="0" borderId="0" xfId="0" applyFill="1"/>
    <xf numFmtId="4" fontId="6" fillId="3" borderId="8" xfId="0" applyNumberFormat="1" applyFont="1" applyFill="1" applyBorder="1" applyAlignment="1">
      <alignment horizontal="right" vertical="center"/>
    </xf>
    <xf numFmtId="4" fontId="6" fillId="3" borderId="7" xfId="0" applyNumberFormat="1" applyFont="1" applyFill="1" applyBorder="1" applyAlignment="1">
      <alignment horizontal="right" vertical="center"/>
    </xf>
    <xf numFmtId="0" fontId="6" fillId="0" borderId="41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49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42" xfId="0" applyFont="1" applyFill="1" applyBorder="1" applyAlignment="1">
      <alignment horizontal="left" vertical="center" wrapText="1"/>
    </xf>
    <xf numFmtId="0" fontId="4" fillId="4" borderId="43" xfId="0" applyFont="1" applyFill="1" applyBorder="1" applyAlignment="1">
      <alignment horizontal="left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4" fillId="3" borderId="5" xfId="0" quotePrefix="1" applyFont="1" applyFill="1" applyBorder="1" applyAlignment="1">
      <alignment horizontal="center" vertical="center" wrapText="1"/>
    </xf>
    <xf numFmtId="0" fontId="4" fillId="3" borderId="7" xfId="0" quotePrefix="1" applyFont="1" applyFill="1" applyBorder="1" applyAlignment="1">
      <alignment horizontal="center" vertical="center" wrapText="1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4" fontId="6" fillId="0" borderId="46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wrapText="1"/>
    </xf>
    <xf numFmtId="4" fontId="1" fillId="3" borderId="5" xfId="0" applyNumberFormat="1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43" xfId="0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center" wrapText="1"/>
    </xf>
    <xf numFmtId="14" fontId="4" fillId="4" borderId="4" xfId="0" applyNumberFormat="1" applyFont="1" applyFill="1" applyBorder="1" applyAlignment="1">
      <alignment horizontal="left" wrapText="1"/>
    </xf>
    <xf numFmtId="0" fontId="5" fillId="0" borderId="28" xfId="0" applyFont="1" applyFill="1" applyBorder="1" applyAlignment="1">
      <alignment horizontal="left" wrapText="1"/>
    </xf>
    <xf numFmtId="0" fontId="5" fillId="0" borderId="24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left" wrapText="1"/>
    </xf>
    <xf numFmtId="0" fontId="5" fillId="3" borderId="5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left" wrapText="1"/>
    </xf>
    <xf numFmtId="0" fontId="5" fillId="0" borderId="36" xfId="0" applyFont="1" applyFill="1" applyBorder="1" applyAlignment="1">
      <alignment horizontal="left" wrapText="1"/>
    </xf>
    <xf numFmtId="0" fontId="5" fillId="0" borderId="37" xfId="0" applyFont="1" applyFill="1" applyBorder="1" applyAlignment="1">
      <alignment horizontal="left" wrapText="1"/>
    </xf>
    <xf numFmtId="0" fontId="5" fillId="0" borderId="40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left" wrapText="1"/>
    </xf>
    <xf numFmtId="0" fontId="4" fillId="4" borderId="10" xfId="0" applyNumberFormat="1" applyFont="1" applyFill="1" applyBorder="1" applyAlignment="1">
      <alignment horizontal="left" wrapText="1"/>
    </xf>
    <xf numFmtId="0" fontId="4" fillId="4" borderId="42" xfId="0" applyNumberFormat="1" applyFont="1" applyFill="1" applyBorder="1" applyAlignment="1">
      <alignment horizontal="left" wrapText="1"/>
    </xf>
    <xf numFmtId="0" fontId="4" fillId="4" borderId="43" xfId="0" applyNumberFormat="1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wrapText="1"/>
    </xf>
    <xf numFmtId="0" fontId="5" fillId="2" borderId="14" xfId="0" applyFont="1" applyFill="1" applyBorder="1" applyAlignment="1">
      <alignment horizontal="left" wrapText="1"/>
    </xf>
    <xf numFmtId="0" fontId="5" fillId="2" borderId="17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vertical="center" wrapText="1"/>
    </xf>
    <xf numFmtId="14" fontId="4" fillId="4" borderId="10" xfId="0" applyNumberFormat="1" applyFont="1" applyFill="1" applyBorder="1" applyAlignment="1">
      <alignment horizontal="left" wrapText="1"/>
    </xf>
    <xf numFmtId="14" fontId="4" fillId="4" borderId="42" xfId="0" applyNumberFormat="1" applyFont="1" applyFill="1" applyBorder="1" applyAlignment="1">
      <alignment horizontal="left" wrapText="1"/>
    </xf>
    <xf numFmtId="14" fontId="4" fillId="4" borderId="43" xfId="0" applyNumberFormat="1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view="pageBreakPreview" zoomScaleNormal="100" zoomScaleSheetLayoutView="100" workbookViewId="0">
      <selection activeCell="A11" sqref="A11"/>
    </sheetView>
  </sheetViews>
  <sheetFormatPr defaultRowHeight="15" x14ac:dyDescent="0.25"/>
  <cols>
    <col min="1" max="1" width="51" style="3" customWidth="1"/>
    <col min="2" max="2" width="13" style="3" customWidth="1"/>
    <col min="3" max="3" width="20.5703125" style="1" customWidth="1"/>
    <col min="4" max="4" width="36.7109375" style="1" customWidth="1"/>
    <col min="5" max="152" width="9.140625" style="1"/>
    <col min="153" max="153" width="4.140625" style="1" customWidth="1"/>
    <col min="154" max="154" width="55.42578125" style="1" customWidth="1"/>
    <col min="155" max="155" width="11.42578125" style="1" customWidth="1"/>
    <col min="156" max="157" width="9.7109375" style="1" customWidth="1"/>
    <col min="158" max="158" width="9.42578125" style="1" customWidth="1"/>
    <col min="159" max="159" width="10.28515625" style="1" customWidth="1"/>
    <col min="160" max="160" width="11.7109375" style="1" customWidth="1"/>
    <col min="161" max="161" width="11.140625" style="1" customWidth="1"/>
    <col min="162" max="162" width="4.5703125" style="1" bestFit="1" customWidth="1"/>
    <col min="163" max="163" width="9.5703125" style="1" customWidth="1"/>
    <col min="164" max="164" width="10.5703125" style="1" customWidth="1"/>
    <col min="165" max="408" width="9.140625" style="1"/>
    <col min="409" max="409" width="4.140625" style="1" customWidth="1"/>
    <col min="410" max="410" width="55.42578125" style="1" customWidth="1"/>
    <col min="411" max="411" width="11.42578125" style="1" customWidth="1"/>
    <col min="412" max="413" width="9.7109375" style="1" customWidth="1"/>
    <col min="414" max="414" width="9.42578125" style="1" customWidth="1"/>
    <col min="415" max="415" width="10.28515625" style="1" customWidth="1"/>
    <col min="416" max="416" width="11.7109375" style="1" customWidth="1"/>
    <col min="417" max="417" width="11.140625" style="1" customWidth="1"/>
    <col min="418" max="418" width="4.5703125" style="1" bestFit="1" customWidth="1"/>
    <col min="419" max="419" width="9.5703125" style="1" customWidth="1"/>
    <col min="420" max="420" width="10.5703125" style="1" customWidth="1"/>
    <col min="421" max="664" width="9.140625" style="1"/>
    <col min="665" max="665" width="4.140625" style="1" customWidth="1"/>
    <col min="666" max="666" width="55.42578125" style="1" customWidth="1"/>
    <col min="667" max="667" width="11.42578125" style="1" customWidth="1"/>
    <col min="668" max="669" width="9.7109375" style="1" customWidth="1"/>
    <col min="670" max="670" width="9.42578125" style="1" customWidth="1"/>
    <col min="671" max="671" width="10.28515625" style="1" customWidth="1"/>
    <col min="672" max="672" width="11.7109375" style="1" customWidth="1"/>
    <col min="673" max="673" width="11.140625" style="1" customWidth="1"/>
    <col min="674" max="674" width="4.5703125" style="1" bestFit="1" customWidth="1"/>
    <col min="675" max="675" width="9.5703125" style="1" customWidth="1"/>
    <col min="676" max="676" width="10.5703125" style="1" customWidth="1"/>
    <col min="677" max="920" width="9.140625" style="1"/>
    <col min="921" max="921" width="4.140625" style="1" customWidth="1"/>
    <col min="922" max="922" width="55.42578125" style="1" customWidth="1"/>
    <col min="923" max="923" width="11.42578125" style="1" customWidth="1"/>
    <col min="924" max="925" width="9.7109375" style="1" customWidth="1"/>
    <col min="926" max="926" width="9.42578125" style="1" customWidth="1"/>
    <col min="927" max="927" width="10.28515625" style="1" customWidth="1"/>
    <col min="928" max="928" width="11.7109375" style="1" customWidth="1"/>
    <col min="929" max="929" width="11.140625" style="1" customWidth="1"/>
    <col min="930" max="930" width="4.5703125" style="1" bestFit="1" customWidth="1"/>
    <col min="931" max="931" width="9.5703125" style="1" customWidth="1"/>
    <col min="932" max="932" width="10.5703125" style="1" customWidth="1"/>
    <col min="933" max="1176" width="9.140625" style="1"/>
    <col min="1177" max="1177" width="4.140625" style="1" customWidth="1"/>
    <col min="1178" max="1178" width="55.42578125" style="1" customWidth="1"/>
    <col min="1179" max="1179" width="11.42578125" style="1" customWidth="1"/>
    <col min="1180" max="1181" width="9.7109375" style="1" customWidth="1"/>
    <col min="1182" max="1182" width="9.42578125" style="1" customWidth="1"/>
    <col min="1183" max="1183" width="10.28515625" style="1" customWidth="1"/>
    <col min="1184" max="1184" width="11.7109375" style="1" customWidth="1"/>
    <col min="1185" max="1185" width="11.140625" style="1" customWidth="1"/>
    <col min="1186" max="1186" width="4.5703125" style="1" bestFit="1" customWidth="1"/>
    <col min="1187" max="1187" width="9.5703125" style="1" customWidth="1"/>
    <col min="1188" max="1188" width="10.5703125" style="1" customWidth="1"/>
    <col min="1189" max="1432" width="9.140625" style="1"/>
    <col min="1433" max="1433" width="4.140625" style="1" customWidth="1"/>
    <col min="1434" max="1434" width="55.42578125" style="1" customWidth="1"/>
    <col min="1435" max="1435" width="11.42578125" style="1" customWidth="1"/>
    <col min="1436" max="1437" width="9.7109375" style="1" customWidth="1"/>
    <col min="1438" max="1438" width="9.42578125" style="1" customWidth="1"/>
    <col min="1439" max="1439" width="10.28515625" style="1" customWidth="1"/>
    <col min="1440" max="1440" width="11.7109375" style="1" customWidth="1"/>
    <col min="1441" max="1441" width="11.140625" style="1" customWidth="1"/>
    <col min="1442" max="1442" width="4.5703125" style="1" bestFit="1" customWidth="1"/>
    <col min="1443" max="1443" width="9.5703125" style="1" customWidth="1"/>
    <col min="1444" max="1444" width="10.5703125" style="1" customWidth="1"/>
    <col min="1445" max="1688" width="9.140625" style="1"/>
    <col min="1689" max="1689" width="4.140625" style="1" customWidth="1"/>
    <col min="1690" max="1690" width="55.42578125" style="1" customWidth="1"/>
    <col min="1691" max="1691" width="11.42578125" style="1" customWidth="1"/>
    <col min="1692" max="1693" width="9.7109375" style="1" customWidth="1"/>
    <col min="1694" max="1694" width="9.42578125" style="1" customWidth="1"/>
    <col min="1695" max="1695" width="10.28515625" style="1" customWidth="1"/>
    <col min="1696" max="1696" width="11.7109375" style="1" customWidth="1"/>
    <col min="1697" max="1697" width="11.140625" style="1" customWidth="1"/>
    <col min="1698" max="1698" width="4.5703125" style="1" bestFit="1" customWidth="1"/>
    <col min="1699" max="1699" width="9.5703125" style="1" customWidth="1"/>
    <col min="1700" max="1700" width="10.5703125" style="1" customWidth="1"/>
    <col min="1701" max="1944" width="9.140625" style="1"/>
    <col min="1945" max="1945" width="4.140625" style="1" customWidth="1"/>
    <col min="1946" max="1946" width="55.42578125" style="1" customWidth="1"/>
    <col min="1947" max="1947" width="11.42578125" style="1" customWidth="1"/>
    <col min="1948" max="1949" width="9.7109375" style="1" customWidth="1"/>
    <col min="1950" max="1950" width="9.42578125" style="1" customWidth="1"/>
    <col min="1951" max="1951" width="10.28515625" style="1" customWidth="1"/>
    <col min="1952" max="1952" width="11.7109375" style="1" customWidth="1"/>
    <col min="1953" max="1953" width="11.140625" style="1" customWidth="1"/>
    <col min="1954" max="1954" width="4.5703125" style="1" bestFit="1" customWidth="1"/>
    <col min="1955" max="1955" width="9.5703125" style="1" customWidth="1"/>
    <col min="1956" max="1956" width="10.5703125" style="1" customWidth="1"/>
    <col min="1957" max="2200" width="9.140625" style="1"/>
    <col min="2201" max="2201" width="4.140625" style="1" customWidth="1"/>
    <col min="2202" max="2202" width="55.42578125" style="1" customWidth="1"/>
    <col min="2203" max="2203" width="11.42578125" style="1" customWidth="1"/>
    <col min="2204" max="2205" width="9.7109375" style="1" customWidth="1"/>
    <col min="2206" max="2206" width="9.42578125" style="1" customWidth="1"/>
    <col min="2207" max="2207" width="10.28515625" style="1" customWidth="1"/>
    <col min="2208" max="2208" width="11.7109375" style="1" customWidth="1"/>
    <col min="2209" max="2209" width="11.140625" style="1" customWidth="1"/>
    <col min="2210" max="2210" width="4.5703125" style="1" bestFit="1" customWidth="1"/>
    <col min="2211" max="2211" width="9.5703125" style="1" customWidth="1"/>
    <col min="2212" max="2212" width="10.5703125" style="1" customWidth="1"/>
    <col min="2213" max="2456" width="9.140625" style="1"/>
    <col min="2457" max="2457" width="4.140625" style="1" customWidth="1"/>
    <col min="2458" max="2458" width="55.42578125" style="1" customWidth="1"/>
    <col min="2459" max="2459" width="11.42578125" style="1" customWidth="1"/>
    <col min="2460" max="2461" width="9.7109375" style="1" customWidth="1"/>
    <col min="2462" max="2462" width="9.42578125" style="1" customWidth="1"/>
    <col min="2463" max="2463" width="10.28515625" style="1" customWidth="1"/>
    <col min="2464" max="2464" width="11.7109375" style="1" customWidth="1"/>
    <col min="2465" max="2465" width="11.140625" style="1" customWidth="1"/>
    <col min="2466" max="2466" width="4.5703125" style="1" bestFit="1" customWidth="1"/>
    <col min="2467" max="2467" width="9.5703125" style="1" customWidth="1"/>
    <col min="2468" max="2468" width="10.5703125" style="1" customWidth="1"/>
    <col min="2469" max="2712" width="9.140625" style="1"/>
    <col min="2713" max="2713" width="4.140625" style="1" customWidth="1"/>
    <col min="2714" max="2714" width="55.42578125" style="1" customWidth="1"/>
    <col min="2715" max="2715" width="11.42578125" style="1" customWidth="1"/>
    <col min="2716" max="2717" width="9.7109375" style="1" customWidth="1"/>
    <col min="2718" max="2718" width="9.42578125" style="1" customWidth="1"/>
    <col min="2719" max="2719" width="10.28515625" style="1" customWidth="1"/>
    <col min="2720" max="2720" width="11.7109375" style="1" customWidth="1"/>
    <col min="2721" max="2721" width="11.140625" style="1" customWidth="1"/>
    <col min="2722" max="2722" width="4.5703125" style="1" bestFit="1" customWidth="1"/>
    <col min="2723" max="2723" width="9.5703125" style="1" customWidth="1"/>
    <col min="2724" max="2724" width="10.5703125" style="1" customWidth="1"/>
    <col min="2725" max="2968" width="9.140625" style="1"/>
    <col min="2969" max="2969" width="4.140625" style="1" customWidth="1"/>
    <col min="2970" max="2970" width="55.42578125" style="1" customWidth="1"/>
    <col min="2971" max="2971" width="11.42578125" style="1" customWidth="1"/>
    <col min="2972" max="2973" width="9.7109375" style="1" customWidth="1"/>
    <col min="2974" max="2974" width="9.42578125" style="1" customWidth="1"/>
    <col min="2975" max="2975" width="10.28515625" style="1" customWidth="1"/>
    <col min="2976" max="2976" width="11.7109375" style="1" customWidth="1"/>
    <col min="2977" max="2977" width="11.140625" style="1" customWidth="1"/>
    <col min="2978" max="2978" width="4.5703125" style="1" bestFit="1" customWidth="1"/>
    <col min="2979" max="2979" width="9.5703125" style="1" customWidth="1"/>
    <col min="2980" max="2980" width="10.5703125" style="1" customWidth="1"/>
    <col min="2981" max="3224" width="9.140625" style="1"/>
    <col min="3225" max="3225" width="4.140625" style="1" customWidth="1"/>
    <col min="3226" max="3226" width="55.42578125" style="1" customWidth="1"/>
    <col min="3227" max="3227" width="11.42578125" style="1" customWidth="1"/>
    <col min="3228" max="3229" width="9.7109375" style="1" customWidth="1"/>
    <col min="3230" max="3230" width="9.42578125" style="1" customWidth="1"/>
    <col min="3231" max="3231" width="10.28515625" style="1" customWidth="1"/>
    <col min="3232" max="3232" width="11.7109375" style="1" customWidth="1"/>
    <col min="3233" max="3233" width="11.140625" style="1" customWidth="1"/>
    <col min="3234" max="3234" width="4.5703125" style="1" bestFit="1" customWidth="1"/>
    <col min="3235" max="3235" width="9.5703125" style="1" customWidth="1"/>
    <col min="3236" max="3236" width="10.5703125" style="1" customWidth="1"/>
    <col min="3237" max="3480" width="9.140625" style="1"/>
    <col min="3481" max="3481" width="4.140625" style="1" customWidth="1"/>
    <col min="3482" max="3482" width="55.42578125" style="1" customWidth="1"/>
    <col min="3483" max="3483" width="11.42578125" style="1" customWidth="1"/>
    <col min="3484" max="3485" width="9.7109375" style="1" customWidth="1"/>
    <col min="3486" max="3486" width="9.42578125" style="1" customWidth="1"/>
    <col min="3487" max="3487" width="10.28515625" style="1" customWidth="1"/>
    <col min="3488" max="3488" width="11.7109375" style="1" customWidth="1"/>
    <col min="3489" max="3489" width="11.140625" style="1" customWidth="1"/>
    <col min="3490" max="3490" width="4.5703125" style="1" bestFit="1" customWidth="1"/>
    <col min="3491" max="3491" width="9.5703125" style="1" customWidth="1"/>
    <col min="3492" max="3492" width="10.5703125" style="1" customWidth="1"/>
    <col min="3493" max="3736" width="9.140625" style="1"/>
    <col min="3737" max="3737" width="4.140625" style="1" customWidth="1"/>
    <col min="3738" max="3738" width="55.42578125" style="1" customWidth="1"/>
    <col min="3739" max="3739" width="11.42578125" style="1" customWidth="1"/>
    <col min="3740" max="3741" width="9.7109375" style="1" customWidth="1"/>
    <col min="3742" max="3742" width="9.42578125" style="1" customWidth="1"/>
    <col min="3743" max="3743" width="10.28515625" style="1" customWidth="1"/>
    <col min="3744" max="3744" width="11.7109375" style="1" customWidth="1"/>
    <col min="3745" max="3745" width="11.140625" style="1" customWidth="1"/>
    <col min="3746" max="3746" width="4.5703125" style="1" bestFit="1" customWidth="1"/>
    <col min="3747" max="3747" width="9.5703125" style="1" customWidth="1"/>
    <col min="3748" max="3748" width="10.5703125" style="1" customWidth="1"/>
    <col min="3749" max="3992" width="9.140625" style="1"/>
    <col min="3993" max="3993" width="4.140625" style="1" customWidth="1"/>
    <col min="3994" max="3994" width="55.42578125" style="1" customWidth="1"/>
    <col min="3995" max="3995" width="11.42578125" style="1" customWidth="1"/>
    <col min="3996" max="3997" width="9.7109375" style="1" customWidth="1"/>
    <col min="3998" max="3998" width="9.42578125" style="1" customWidth="1"/>
    <col min="3999" max="3999" width="10.28515625" style="1" customWidth="1"/>
    <col min="4000" max="4000" width="11.7109375" style="1" customWidth="1"/>
    <col min="4001" max="4001" width="11.140625" style="1" customWidth="1"/>
    <col min="4002" max="4002" width="4.5703125" style="1" bestFit="1" customWidth="1"/>
    <col min="4003" max="4003" width="9.5703125" style="1" customWidth="1"/>
    <col min="4004" max="4004" width="10.5703125" style="1" customWidth="1"/>
    <col min="4005" max="4248" width="9.140625" style="1"/>
    <col min="4249" max="4249" width="4.140625" style="1" customWidth="1"/>
    <col min="4250" max="4250" width="55.42578125" style="1" customWidth="1"/>
    <col min="4251" max="4251" width="11.42578125" style="1" customWidth="1"/>
    <col min="4252" max="4253" width="9.7109375" style="1" customWidth="1"/>
    <col min="4254" max="4254" width="9.42578125" style="1" customWidth="1"/>
    <col min="4255" max="4255" width="10.28515625" style="1" customWidth="1"/>
    <col min="4256" max="4256" width="11.7109375" style="1" customWidth="1"/>
    <col min="4257" max="4257" width="11.140625" style="1" customWidth="1"/>
    <col min="4258" max="4258" width="4.5703125" style="1" bestFit="1" customWidth="1"/>
    <col min="4259" max="4259" width="9.5703125" style="1" customWidth="1"/>
    <col min="4260" max="4260" width="10.5703125" style="1" customWidth="1"/>
    <col min="4261" max="4504" width="9.140625" style="1"/>
    <col min="4505" max="4505" width="4.140625" style="1" customWidth="1"/>
    <col min="4506" max="4506" width="55.42578125" style="1" customWidth="1"/>
    <col min="4507" max="4507" width="11.42578125" style="1" customWidth="1"/>
    <col min="4508" max="4509" width="9.7109375" style="1" customWidth="1"/>
    <col min="4510" max="4510" width="9.42578125" style="1" customWidth="1"/>
    <col min="4511" max="4511" width="10.28515625" style="1" customWidth="1"/>
    <col min="4512" max="4512" width="11.7109375" style="1" customWidth="1"/>
    <col min="4513" max="4513" width="11.140625" style="1" customWidth="1"/>
    <col min="4514" max="4514" width="4.5703125" style="1" bestFit="1" customWidth="1"/>
    <col min="4515" max="4515" width="9.5703125" style="1" customWidth="1"/>
    <col min="4516" max="4516" width="10.5703125" style="1" customWidth="1"/>
    <col min="4517" max="4760" width="9.140625" style="1"/>
    <col min="4761" max="4761" width="4.140625" style="1" customWidth="1"/>
    <col min="4762" max="4762" width="55.42578125" style="1" customWidth="1"/>
    <col min="4763" max="4763" width="11.42578125" style="1" customWidth="1"/>
    <col min="4764" max="4765" width="9.7109375" style="1" customWidth="1"/>
    <col min="4766" max="4766" width="9.42578125" style="1" customWidth="1"/>
    <col min="4767" max="4767" width="10.28515625" style="1" customWidth="1"/>
    <col min="4768" max="4768" width="11.7109375" style="1" customWidth="1"/>
    <col min="4769" max="4769" width="11.140625" style="1" customWidth="1"/>
    <col min="4770" max="4770" width="4.5703125" style="1" bestFit="1" customWidth="1"/>
    <col min="4771" max="4771" width="9.5703125" style="1" customWidth="1"/>
    <col min="4772" max="4772" width="10.5703125" style="1" customWidth="1"/>
    <col min="4773" max="5016" width="9.140625" style="1"/>
    <col min="5017" max="5017" width="4.140625" style="1" customWidth="1"/>
    <col min="5018" max="5018" width="55.42578125" style="1" customWidth="1"/>
    <col min="5019" max="5019" width="11.42578125" style="1" customWidth="1"/>
    <col min="5020" max="5021" width="9.7109375" style="1" customWidth="1"/>
    <col min="5022" max="5022" width="9.42578125" style="1" customWidth="1"/>
    <col min="5023" max="5023" width="10.28515625" style="1" customWidth="1"/>
    <col min="5024" max="5024" width="11.7109375" style="1" customWidth="1"/>
    <col min="5025" max="5025" width="11.140625" style="1" customWidth="1"/>
    <col min="5026" max="5026" width="4.5703125" style="1" bestFit="1" customWidth="1"/>
    <col min="5027" max="5027" width="9.5703125" style="1" customWidth="1"/>
    <col min="5028" max="5028" width="10.5703125" style="1" customWidth="1"/>
    <col min="5029" max="5272" width="9.140625" style="1"/>
    <col min="5273" max="5273" width="4.140625" style="1" customWidth="1"/>
    <col min="5274" max="5274" width="55.42578125" style="1" customWidth="1"/>
    <col min="5275" max="5275" width="11.42578125" style="1" customWidth="1"/>
    <col min="5276" max="5277" width="9.7109375" style="1" customWidth="1"/>
    <col min="5278" max="5278" width="9.42578125" style="1" customWidth="1"/>
    <col min="5279" max="5279" width="10.28515625" style="1" customWidth="1"/>
    <col min="5280" max="5280" width="11.7109375" style="1" customWidth="1"/>
    <col min="5281" max="5281" width="11.140625" style="1" customWidth="1"/>
    <col min="5282" max="5282" width="4.5703125" style="1" bestFit="1" customWidth="1"/>
    <col min="5283" max="5283" width="9.5703125" style="1" customWidth="1"/>
    <col min="5284" max="5284" width="10.5703125" style="1" customWidth="1"/>
    <col min="5285" max="5528" width="9.140625" style="1"/>
    <col min="5529" max="5529" width="4.140625" style="1" customWidth="1"/>
    <col min="5530" max="5530" width="55.42578125" style="1" customWidth="1"/>
    <col min="5531" max="5531" width="11.42578125" style="1" customWidth="1"/>
    <col min="5532" max="5533" width="9.7109375" style="1" customWidth="1"/>
    <col min="5534" max="5534" width="9.42578125" style="1" customWidth="1"/>
    <col min="5535" max="5535" width="10.28515625" style="1" customWidth="1"/>
    <col min="5536" max="5536" width="11.7109375" style="1" customWidth="1"/>
    <col min="5537" max="5537" width="11.140625" style="1" customWidth="1"/>
    <col min="5538" max="5538" width="4.5703125" style="1" bestFit="1" customWidth="1"/>
    <col min="5539" max="5539" width="9.5703125" style="1" customWidth="1"/>
    <col min="5540" max="5540" width="10.5703125" style="1" customWidth="1"/>
    <col min="5541" max="5784" width="9.140625" style="1"/>
    <col min="5785" max="5785" width="4.140625" style="1" customWidth="1"/>
    <col min="5786" max="5786" width="55.42578125" style="1" customWidth="1"/>
    <col min="5787" max="5787" width="11.42578125" style="1" customWidth="1"/>
    <col min="5788" max="5789" width="9.7109375" style="1" customWidth="1"/>
    <col min="5790" max="5790" width="9.42578125" style="1" customWidth="1"/>
    <col min="5791" max="5791" width="10.28515625" style="1" customWidth="1"/>
    <col min="5792" max="5792" width="11.7109375" style="1" customWidth="1"/>
    <col min="5793" max="5793" width="11.140625" style="1" customWidth="1"/>
    <col min="5794" max="5794" width="4.5703125" style="1" bestFit="1" customWidth="1"/>
    <col min="5795" max="5795" width="9.5703125" style="1" customWidth="1"/>
    <col min="5796" max="5796" width="10.5703125" style="1" customWidth="1"/>
    <col min="5797" max="6040" width="9.140625" style="1"/>
    <col min="6041" max="6041" width="4.140625" style="1" customWidth="1"/>
    <col min="6042" max="6042" width="55.42578125" style="1" customWidth="1"/>
    <col min="6043" max="6043" width="11.42578125" style="1" customWidth="1"/>
    <col min="6044" max="6045" width="9.7109375" style="1" customWidth="1"/>
    <col min="6046" max="6046" width="9.42578125" style="1" customWidth="1"/>
    <col min="6047" max="6047" width="10.28515625" style="1" customWidth="1"/>
    <col min="6048" max="6048" width="11.7109375" style="1" customWidth="1"/>
    <col min="6049" max="6049" width="11.140625" style="1" customWidth="1"/>
    <col min="6050" max="6050" width="4.5703125" style="1" bestFit="1" customWidth="1"/>
    <col min="6051" max="6051" width="9.5703125" style="1" customWidth="1"/>
    <col min="6052" max="6052" width="10.5703125" style="1" customWidth="1"/>
    <col min="6053" max="6296" width="9.140625" style="1"/>
    <col min="6297" max="6297" width="4.140625" style="1" customWidth="1"/>
    <col min="6298" max="6298" width="55.42578125" style="1" customWidth="1"/>
    <col min="6299" max="6299" width="11.42578125" style="1" customWidth="1"/>
    <col min="6300" max="6301" width="9.7109375" style="1" customWidth="1"/>
    <col min="6302" max="6302" width="9.42578125" style="1" customWidth="1"/>
    <col min="6303" max="6303" width="10.28515625" style="1" customWidth="1"/>
    <col min="6304" max="6304" width="11.7109375" style="1" customWidth="1"/>
    <col min="6305" max="6305" width="11.140625" style="1" customWidth="1"/>
    <col min="6306" max="6306" width="4.5703125" style="1" bestFit="1" customWidth="1"/>
    <col min="6307" max="6307" width="9.5703125" style="1" customWidth="1"/>
    <col min="6308" max="6308" width="10.5703125" style="1" customWidth="1"/>
    <col min="6309" max="6552" width="9.140625" style="1"/>
    <col min="6553" max="6553" width="4.140625" style="1" customWidth="1"/>
    <col min="6554" max="6554" width="55.42578125" style="1" customWidth="1"/>
    <col min="6555" max="6555" width="11.42578125" style="1" customWidth="1"/>
    <col min="6556" max="6557" width="9.7109375" style="1" customWidth="1"/>
    <col min="6558" max="6558" width="9.42578125" style="1" customWidth="1"/>
    <col min="6559" max="6559" width="10.28515625" style="1" customWidth="1"/>
    <col min="6560" max="6560" width="11.7109375" style="1" customWidth="1"/>
    <col min="6561" max="6561" width="11.140625" style="1" customWidth="1"/>
    <col min="6562" max="6562" width="4.5703125" style="1" bestFit="1" customWidth="1"/>
    <col min="6563" max="6563" width="9.5703125" style="1" customWidth="1"/>
    <col min="6564" max="6564" width="10.5703125" style="1" customWidth="1"/>
    <col min="6565" max="6808" width="9.140625" style="1"/>
    <col min="6809" max="6809" width="4.140625" style="1" customWidth="1"/>
    <col min="6810" max="6810" width="55.42578125" style="1" customWidth="1"/>
    <col min="6811" max="6811" width="11.42578125" style="1" customWidth="1"/>
    <col min="6812" max="6813" width="9.7109375" style="1" customWidth="1"/>
    <col min="6814" max="6814" width="9.42578125" style="1" customWidth="1"/>
    <col min="6815" max="6815" width="10.28515625" style="1" customWidth="1"/>
    <col min="6816" max="6816" width="11.7109375" style="1" customWidth="1"/>
    <col min="6817" max="6817" width="11.140625" style="1" customWidth="1"/>
    <col min="6818" max="6818" width="4.5703125" style="1" bestFit="1" customWidth="1"/>
    <col min="6819" max="6819" width="9.5703125" style="1" customWidth="1"/>
    <col min="6820" max="6820" width="10.5703125" style="1" customWidth="1"/>
    <col min="6821" max="7064" width="9.140625" style="1"/>
    <col min="7065" max="7065" width="4.140625" style="1" customWidth="1"/>
    <col min="7066" max="7066" width="55.42578125" style="1" customWidth="1"/>
    <col min="7067" max="7067" width="11.42578125" style="1" customWidth="1"/>
    <col min="7068" max="7069" width="9.7109375" style="1" customWidth="1"/>
    <col min="7070" max="7070" width="9.42578125" style="1" customWidth="1"/>
    <col min="7071" max="7071" width="10.28515625" style="1" customWidth="1"/>
    <col min="7072" max="7072" width="11.7109375" style="1" customWidth="1"/>
    <col min="7073" max="7073" width="11.140625" style="1" customWidth="1"/>
    <col min="7074" max="7074" width="4.5703125" style="1" bestFit="1" customWidth="1"/>
    <col min="7075" max="7075" width="9.5703125" style="1" customWidth="1"/>
    <col min="7076" max="7076" width="10.5703125" style="1" customWidth="1"/>
    <col min="7077" max="7320" width="9.140625" style="1"/>
    <col min="7321" max="7321" width="4.140625" style="1" customWidth="1"/>
    <col min="7322" max="7322" width="55.42578125" style="1" customWidth="1"/>
    <col min="7323" max="7323" width="11.42578125" style="1" customWidth="1"/>
    <col min="7324" max="7325" width="9.7109375" style="1" customWidth="1"/>
    <col min="7326" max="7326" width="9.42578125" style="1" customWidth="1"/>
    <col min="7327" max="7327" width="10.28515625" style="1" customWidth="1"/>
    <col min="7328" max="7328" width="11.7109375" style="1" customWidth="1"/>
    <col min="7329" max="7329" width="11.140625" style="1" customWidth="1"/>
    <col min="7330" max="7330" width="4.5703125" style="1" bestFit="1" customWidth="1"/>
    <col min="7331" max="7331" width="9.5703125" style="1" customWidth="1"/>
    <col min="7332" max="7332" width="10.5703125" style="1" customWidth="1"/>
    <col min="7333" max="7576" width="9.140625" style="1"/>
    <col min="7577" max="7577" width="4.140625" style="1" customWidth="1"/>
    <col min="7578" max="7578" width="55.42578125" style="1" customWidth="1"/>
    <col min="7579" max="7579" width="11.42578125" style="1" customWidth="1"/>
    <col min="7580" max="7581" width="9.7109375" style="1" customWidth="1"/>
    <col min="7582" max="7582" width="9.42578125" style="1" customWidth="1"/>
    <col min="7583" max="7583" width="10.28515625" style="1" customWidth="1"/>
    <col min="7584" max="7584" width="11.7109375" style="1" customWidth="1"/>
    <col min="7585" max="7585" width="11.140625" style="1" customWidth="1"/>
    <col min="7586" max="7586" width="4.5703125" style="1" bestFit="1" customWidth="1"/>
    <col min="7587" max="7587" width="9.5703125" style="1" customWidth="1"/>
    <col min="7588" max="7588" width="10.5703125" style="1" customWidth="1"/>
    <col min="7589" max="7832" width="9.140625" style="1"/>
    <col min="7833" max="7833" width="4.140625" style="1" customWidth="1"/>
    <col min="7834" max="7834" width="55.42578125" style="1" customWidth="1"/>
    <col min="7835" max="7835" width="11.42578125" style="1" customWidth="1"/>
    <col min="7836" max="7837" width="9.7109375" style="1" customWidth="1"/>
    <col min="7838" max="7838" width="9.42578125" style="1" customWidth="1"/>
    <col min="7839" max="7839" width="10.28515625" style="1" customWidth="1"/>
    <col min="7840" max="7840" width="11.7109375" style="1" customWidth="1"/>
    <col min="7841" max="7841" width="11.140625" style="1" customWidth="1"/>
    <col min="7842" max="7842" width="4.5703125" style="1" bestFit="1" customWidth="1"/>
    <col min="7843" max="7843" width="9.5703125" style="1" customWidth="1"/>
    <col min="7844" max="7844" width="10.5703125" style="1" customWidth="1"/>
    <col min="7845" max="8088" width="9.140625" style="1"/>
    <col min="8089" max="8089" width="4.140625" style="1" customWidth="1"/>
    <col min="8090" max="8090" width="55.42578125" style="1" customWidth="1"/>
    <col min="8091" max="8091" width="11.42578125" style="1" customWidth="1"/>
    <col min="8092" max="8093" width="9.7109375" style="1" customWidth="1"/>
    <col min="8094" max="8094" width="9.42578125" style="1" customWidth="1"/>
    <col min="8095" max="8095" width="10.28515625" style="1" customWidth="1"/>
    <col min="8096" max="8096" width="11.7109375" style="1" customWidth="1"/>
    <col min="8097" max="8097" width="11.140625" style="1" customWidth="1"/>
    <col min="8098" max="8098" width="4.5703125" style="1" bestFit="1" customWidth="1"/>
    <col min="8099" max="8099" width="9.5703125" style="1" customWidth="1"/>
    <col min="8100" max="8100" width="10.5703125" style="1" customWidth="1"/>
    <col min="8101" max="8344" width="9.140625" style="1"/>
    <col min="8345" max="8345" width="4.140625" style="1" customWidth="1"/>
    <col min="8346" max="8346" width="55.42578125" style="1" customWidth="1"/>
    <col min="8347" max="8347" width="11.42578125" style="1" customWidth="1"/>
    <col min="8348" max="8349" width="9.7109375" style="1" customWidth="1"/>
    <col min="8350" max="8350" width="9.42578125" style="1" customWidth="1"/>
    <col min="8351" max="8351" width="10.28515625" style="1" customWidth="1"/>
    <col min="8352" max="8352" width="11.7109375" style="1" customWidth="1"/>
    <col min="8353" max="8353" width="11.140625" style="1" customWidth="1"/>
    <col min="8354" max="8354" width="4.5703125" style="1" bestFit="1" customWidth="1"/>
    <col min="8355" max="8355" width="9.5703125" style="1" customWidth="1"/>
    <col min="8356" max="8356" width="10.5703125" style="1" customWidth="1"/>
    <col min="8357" max="8600" width="9.140625" style="1"/>
    <col min="8601" max="8601" width="4.140625" style="1" customWidth="1"/>
    <col min="8602" max="8602" width="55.42578125" style="1" customWidth="1"/>
    <col min="8603" max="8603" width="11.42578125" style="1" customWidth="1"/>
    <col min="8604" max="8605" width="9.7109375" style="1" customWidth="1"/>
    <col min="8606" max="8606" width="9.42578125" style="1" customWidth="1"/>
    <col min="8607" max="8607" width="10.28515625" style="1" customWidth="1"/>
    <col min="8608" max="8608" width="11.7109375" style="1" customWidth="1"/>
    <col min="8609" max="8609" width="11.140625" style="1" customWidth="1"/>
    <col min="8610" max="8610" width="4.5703125" style="1" bestFit="1" customWidth="1"/>
    <col min="8611" max="8611" width="9.5703125" style="1" customWidth="1"/>
    <col min="8612" max="8612" width="10.5703125" style="1" customWidth="1"/>
    <col min="8613" max="8856" width="9.140625" style="1"/>
    <col min="8857" max="8857" width="4.140625" style="1" customWidth="1"/>
    <col min="8858" max="8858" width="55.42578125" style="1" customWidth="1"/>
    <col min="8859" max="8859" width="11.42578125" style="1" customWidth="1"/>
    <col min="8860" max="8861" width="9.7109375" style="1" customWidth="1"/>
    <col min="8862" max="8862" width="9.42578125" style="1" customWidth="1"/>
    <col min="8863" max="8863" width="10.28515625" style="1" customWidth="1"/>
    <col min="8864" max="8864" width="11.7109375" style="1" customWidth="1"/>
    <col min="8865" max="8865" width="11.140625" style="1" customWidth="1"/>
    <col min="8866" max="8866" width="4.5703125" style="1" bestFit="1" customWidth="1"/>
    <col min="8867" max="8867" width="9.5703125" style="1" customWidth="1"/>
    <col min="8868" max="8868" width="10.5703125" style="1" customWidth="1"/>
    <col min="8869" max="9112" width="9.140625" style="1"/>
    <col min="9113" max="9113" width="4.140625" style="1" customWidth="1"/>
    <col min="9114" max="9114" width="55.42578125" style="1" customWidth="1"/>
    <col min="9115" max="9115" width="11.42578125" style="1" customWidth="1"/>
    <col min="9116" max="9117" width="9.7109375" style="1" customWidth="1"/>
    <col min="9118" max="9118" width="9.42578125" style="1" customWidth="1"/>
    <col min="9119" max="9119" width="10.28515625" style="1" customWidth="1"/>
    <col min="9120" max="9120" width="11.7109375" style="1" customWidth="1"/>
    <col min="9121" max="9121" width="11.140625" style="1" customWidth="1"/>
    <col min="9122" max="9122" width="4.5703125" style="1" bestFit="1" customWidth="1"/>
    <col min="9123" max="9123" width="9.5703125" style="1" customWidth="1"/>
    <col min="9124" max="9124" width="10.5703125" style="1" customWidth="1"/>
    <col min="9125" max="9368" width="9.140625" style="1"/>
    <col min="9369" max="9369" width="4.140625" style="1" customWidth="1"/>
    <col min="9370" max="9370" width="55.42578125" style="1" customWidth="1"/>
    <col min="9371" max="9371" width="11.42578125" style="1" customWidth="1"/>
    <col min="9372" max="9373" width="9.7109375" style="1" customWidth="1"/>
    <col min="9374" max="9374" width="9.42578125" style="1" customWidth="1"/>
    <col min="9375" max="9375" width="10.28515625" style="1" customWidth="1"/>
    <col min="9376" max="9376" width="11.7109375" style="1" customWidth="1"/>
    <col min="9377" max="9377" width="11.140625" style="1" customWidth="1"/>
    <col min="9378" max="9378" width="4.5703125" style="1" bestFit="1" customWidth="1"/>
    <col min="9379" max="9379" width="9.5703125" style="1" customWidth="1"/>
    <col min="9380" max="9380" width="10.5703125" style="1" customWidth="1"/>
    <col min="9381" max="9624" width="9.140625" style="1"/>
    <col min="9625" max="9625" width="4.140625" style="1" customWidth="1"/>
    <col min="9626" max="9626" width="55.42578125" style="1" customWidth="1"/>
    <col min="9627" max="9627" width="11.42578125" style="1" customWidth="1"/>
    <col min="9628" max="9629" width="9.7109375" style="1" customWidth="1"/>
    <col min="9630" max="9630" width="9.42578125" style="1" customWidth="1"/>
    <col min="9631" max="9631" width="10.28515625" style="1" customWidth="1"/>
    <col min="9632" max="9632" width="11.7109375" style="1" customWidth="1"/>
    <col min="9633" max="9633" width="11.140625" style="1" customWidth="1"/>
    <col min="9634" max="9634" width="4.5703125" style="1" bestFit="1" customWidth="1"/>
    <col min="9635" max="9635" width="9.5703125" style="1" customWidth="1"/>
    <col min="9636" max="9636" width="10.5703125" style="1" customWidth="1"/>
    <col min="9637" max="9880" width="9.140625" style="1"/>
    <col min="9881" max="9881" width="4.140625" style="1" customWidth="1"/>
    <col min="9882" max="9882" width="55.42578125" style="1" customWidth="1"/>
    <col min="9883" max="9883" width="11.42578125" style="1" customWidth="1"/>
    <col min="9884" max="9885" width="9.7109375" style="1" customWidth="1"/>
    <col min="9886" max="9886" width="9.42578125" style="1" customWidth="1"/>
    <col min="9887" max="9887" width="10.28515625" style="1" customWidth="1"/>
    <col min="9888" max="9888" width="11.7109375" style="1" customWidth="1"/>
    <col min="9889" max="9889" width="11.140625" style="1" customWidth="1"/>
    <col min="9890" max="9890" width="4.5703125" style="1" bestFit="1" customWidth="1"/>
    <col min="9891" max="9891" width="9.5703125" style="1" customWidth="1"/>
    <col min="9892" max="9892" width="10.5703125" style="1" customWidth="1"/>
    <col min="9893" max="10136" width="9.140625" style="1"/>
    <col min="10137" max="10137" width="4.140625" style="1" customWidth="1"/>
    <col min="10138" max="10138" width="55.42578125" style="1" customWidth="1"/>
    <col min="10139" max="10139" width="11.42578125" style="1" customWidth="1"/>
    <col min="10140" max="10141" width="9.7109375" style="1" customWidth="1"/>
    <col min="10142" max="10142" width="9.42578125" style="1" customWidth="1"/>
    <col min="10143" max="10143" width="10.28515625" style="1" customWidth="1"/>
    <col min="10144" max="10144" width="11.7109375" style="1" customWidth="1"/>
    <col min="10145" max="10145" width="11.140625" style="1" customWidth="1"/>
    <col min="10146" max="10146" width="4.5703125" style="1" bestFit="1" customWidth="1"/>
    <col min="10147" max="10147" width="9.5703125" style="1" customWidth="1"/>
    <col min="10148" max="10148" width="10.5703125" style="1" customWidth="1"/>
    <col min="10149" max="10392" width="9.140625" style="1"/>
    <col min="10393" max="10393" width="4.140625" style="1" customWidth="1"/>
    <col min="10394" max="10394" width="55.42578125" style="1" customWidth="1"/>
    <col min="10395" max="10395" width="11.42578125" style="1" customWidth="1"/>
    <col min="10396" max="10397" width="9.7109375" style="1" customWidth="1"/>
    <col min="10398" max="10398" width="9.42578125" style="1" customWidth="1"/>
    <col min="10399" max="10399" width="10.28515625" style="1" customWidth="1"/>
    <col min="10400" max="10400" width="11.7109375" style="1" customWidth="1"/>
    <col min="10401" max="10401" width="11.140625" style="1" customWidth="1"/>
    <col min="10402" max="10402" width="4.5703125" style="1" bestFit="1" customWidth="1"/>
    <col min="10403" max="10403" width="9.5703125" style="1" customWidth="1"/>
    <col min="10404" max="10404" width="10.5703125" style="1" customWidth="1"/>
    <col min="10405" max="10648" width="9.140625" style="1"/>
    <col min="10649" max="10649" width="4.140625" style="1" customWidth="1"/>
    <col min="10650" max="10650" width="55.42578125" style="1" customWidth="1"/>
    <col min="10651" max="10651" width="11.42578125" style="1" customWidth="1"/>
    <col min="10652" max="10653" width="9.7109375" style="1" customWidth="1"/>
    <col min="10654" max="10654" width="9.42578125" style="1" customWidth="1"/>
    <col min="10655" max="10655" width="10.28515625" style="1" customWidth="1"/>
    <col min="10656" max="10656" width="11.7109375" style="1" customWidth="1"/>
    <col min="10657" max="10657" width="11.140625" style="1" customWidth="1"/>
    <col min="10658" max="10658" width="4.5703125" style="1" bestFit="1" customWidth="1"/>
    <col min="10659" max="10659" width="9.5703125" style="1" customWidth="1"/>
    <col min="10660" max="10660" width="10.5703125" style="1" customWidth="1"/>
    <col min="10661" max="10904" width="9.140625" style="1"/>
    <col min="10905" max="10905" width="4.140625" style="1" customWidth="1"/>
    <col min="10906" max="10906" width="55.42578125" style="1" customWidth="1"/>
    <col min="10907" max="10907" width="11.42578125" style="1" customWidth="1"/>
    <col min="10908" max="10909" width="9.7109375" style="1" customWidth="1"/>
    <col min="10910" max="10910" width="9.42578125" style="1" customWidth="1"/>
    <col min="10911" max="10911" width="10.28515625" style="1" customWidth="1"/>
    <col min="10912" max="10912" width="11.7109375" style="1" customWidth="1"/>
    <col min="10913" max="10913" width="11.140625" style="1" customWidth="1"/>
    <col min="10914" max="10914" width="4.5703125" style="1" bestFit="1" customWidth="1"/>
    <col min="10915" max="10915" width="9.5703125" style="1" customWidth="1"/>
    <col min="10916" max="10916" width="10.5703125" style="1" customWidth="1"/>
    <col min="10917" max="11160" width="9.140625" style="1"/>
    <col min="11161" max="11161" width="4.140625" style="1" customWidth="1"/>
    <col min="11162" max="11162" width="55.42578125" style="1" customWidth="1"/>
    <col min="11163" max="11163" width="11.42578125" style="1" customWidth="1"/>
    <col min="11164" max="11165" width="9.7109375" style="1" customWidth="1"/>
    <col min="11166" max="11166" width="9.42578125" style="1" customWidth="1"/>
    <col min="11167" max="11167" width="10.28515625" style="1" customWidth="1"/>
    <col min="11168" max="11168" width="11.7109375" style="1" customWidth="1"/>
    <col min="11169" max="11169" width="11.140625" style="1" customWidth="1"/>
    <col min="11170" max="11170" width="4.5703125" style="1" bestFit="1" customWidth="1"/>
    <col min="11171" max="11171" width="9.5703125" style="1" customWidth="1"/>
    <col min="11172" max="11172" width="10.5703125" style="1" customWidth="1"/>
    <col min="11173" max="11416" width="9.140625" style="1"/>
    <col min="11417" max="11417" width="4.140625" style="1" customWidth="1"/>
    <col min="11418" max="11418" width="55.42578125" style="1" customWidth="1"/>
    <col min="11419" max="11419" width="11.42578125" style="1" customWidth="1"/>
    <col min="11420" max="11421" width="9.7109375" style="1" customWidth="1"/>
    <col min="11422" max="11422" width="9.42578125" style="1" customWidth="1"/>
    <col min="11423" max="11423" width="10.28515625" style="1" customWidth="1"/>
    <col min="11424" max="11424" width="11.7109375" style="1" customWidth="1"/>
    <col min="11425" max="11425" width="11.140625" style="1" customWidth="1"/>
    <col min="11426" max="11426" width="4.5703125" style="1" bestFit="1" customWidth="1"/>
    <col min="11427" max="11427" width="9.5703125" style="1" customWidth="1"/>
    <col min="11428" max="11428" width="10.5703125" style="1" customWidth="1"/>
    <col min="11429" max="11672" width="9.140625" style="1"/>
    <col min="11673" max="11673" width="4.140625" style="1" customWidth="1"/>
    <col min="11674" max="11674" width="55.42578125" style="1" customWidth="1"/>
    <col min="11675" max="11675" width="11.42578125" style="1" customWidth="1"/>
    <col min="11676" max="11677" width="9.7109375" style="1" customWidth="1"/>
    <col min="11678" max="11678" width="9.42578125" style="1" customWidth="1"/>
    <col min="11679" max="11679" width="10.28515625" style="1" customWidth="1"/>
    <col min="11680" max="11680" width="11.7109375" style="1" customWidth="1"/>
    <col min="11681" max="11681" width="11.140625" style="1" customWidth="1"/>
    <col min="11682" max="11682" width="4.5703125" style="1" bestFit="1" customWidth="1"/>
    <col min="11683" max="11683" width="9.5703125" style="1" customWidth="1"/>
    <col min="11684" max="11684" width="10.5703125" style="1" customWidth="1"/>
    <col min="11685" max="11928" width="9.140625" style="1"/>
    <col min="11929" max="11929" width="4.140625" style="1" customWidth="1"/>
    <col min="11930" max="11930" width="55.42578125" style="1" customWidth="1"/>
    <col min="11931" max="11931" width="11.42578125" style="1" customWidth="1"/>
    <col min="11932" max="11933" width="9.7109375" style="1" customWidth="1"/>
    <col min="11934" max="11934" width="9.42578125" style="1" customWidth="1"/>
    <col min="11935" max="11935" width="10.28515625" style="1" customWidth="1"/>
    <col min="11936" max="11936" width="11.7109375" style="1" customWidth="1"/>
    <col min="11937" max="11937" width="11.140625" style="1" customWidth="1"/>
    <col min="11938" max="11938" width="4.5703125" style="1" bestFit="1" customWidth="1"/>
    <col min="11939" max="11939" width="9.5703125" style="1" customWidth="1"/>
    <col min="11940" max="11940" width="10.5703125" style="1" customWidth="1"/>
    <col min="11941" max="12184" width="9.140625" style="1"/>
    <col min="12185" max="12185" width="4.140625" style="1" customWidth="1"/>
    <col min="12186" max="12186" width="55.42578125" style="1" customWidth="1"/>
    <col min="12187" max="12187" width="11.42578125" style="1" customWidth="1"/>
    <col min="12188" max="12189" width="9.7109375" style="1" customWidth="1"/>
    <col min="12190" max="12190" width="9.42578125" style="1" customWidth="1"/>
    <col min="12191" max="12191" width="10.28515625" style="1" customWidth="1"/>
    <col min="12192" max="12192" width="11.7109375" style="1" customWidth="1"/>
    <col min="12193" max="12193" width="11.140625" style="1" customWidth="1"/>
    <col min="12194" max="12194" width="4.5703125" style="1" bestFit="1" customWidth="1"/>
    <col min="12195" max="12195" width="9.5703125" style="1" customWidth="1"/>
    <col min="12196" max="12196" width="10.5703125" style="1" customWidth="1"/>
    <col min="12197" max="12440" width="9.140625" style="1"/>
    <col min="12441" max="12441" width="4.140625" style="1" customWidth="1"/>
    <col min="12442" max="12442" width="55.42578125" style="1" customWidth="1"/>
    <col min="12443" max="12443" width="11.42578125" style="1" customWidth="1"/>
    <col min="12444" max="12445" width="9.7109375" style="1" customWidth="1"/>
    <col min="12446" max="12446" width="9.42578125" style="1" customWidth="1"/>
    <col min="12447" max="12447" width="10.28515625" style="1" customWidth="1"/>
    <col min="12448" max="12448" width="11.7109375" style="1" customWidth="1"/>
    <col min="12449" max="12449" width="11.140625" style="1" customWidth="1"/>
    <col min="12450" max="12450" width="4.5703125" style="1" bestFit="1" customWidth="1"/>
    <col min="12451" max="12451" width="9.5703125" style="1" customWidth="1"/>
    <col min="12452" max="12452" width="10.5703125" style="1" customWidth="1"/>
    <col min="12453" max="12696" width="9.140625" style="1"/>
    <col min="12697" max="12697" width="4.140625" style="1" customWidth="1"/>
    <col min="12698" max="12698" width="55.42578125" style="1" customWidth="1"/>
    <col min="12699" max="12699" width="11.42578125" style="1" customWidth="1"/>
    <col min="12700" max="12701" width="9.7109375" style="1" customWidth="1"/>
    <col min="12702" max="12702" width="9.42578125" style="1" customWidth="1"/>
    <col min="12703" max="12703" width="10.28515625" style="1" customWidth="1"/>
    <col min="12704" max="12704" width="11.7109375" style="1" customWidth="1"/>
    <col min="12705" max="12705" width="11.140625" style="1" customWidth="1"/>
    <col min="12706" max="12706" width="4.5703125" style="1" bestFit="1" customWidth="1"/>
    <col min="12707" max="12707" width="9.5703125" style="1" customWidth="1"/>
    <col min="12708" max="12708" width="10.5703125" style="1" customWidth="1"/>
    <col min="12709" max="12952" width="9.140625" style="1"/>
    <col min="12953" max="12953" width="4.140625" style="1" customWidth="1"/>
    <col min="12954" max="12954" width="55.42578125" style="1" customWidth="1"/>
    <col min="12955" max="12955" width="11.42578125" style="1" customWidth="1"/>
    <col min="12956" max="12957" width="9.7109375" style="1" customWidth="1"/>
    <col min="12958" max="12958" width="9.42578125" style="1" customWidth="1"/>
    <col min="12959" max="12959" width="10.28515625" style="1" customWidth="1"/>
    <col min="12960" max="12960" width="11.7109375" style="1" customWidth="1"/>
    <col min="12961" max="12961" width="11.140625" style="1" customWidth="1"/>
    <col min="12962" max="12962" width="4.5703125" style="1" bestFit="1" customWidth="1"/>
    <col min="12963" max="12963" width="9.5703125" style="1" customWidth="1"/>
    <col min="12964" max="12964" width="10.5703125" style="1" customWidth="1"/>
    <col min="12965" max="13208" width="9.140625" style="1"/>
    <col min="13209" max="13209" width="4.140625" style="1" customWidth="1"/>
    <col min="13210" max="13210" width="55.42578125" style="1" customWidth="1"/>
    <col min="13211" max="13211" width="11.42578125" style="1" customWidth="1"/>
    <col min="13212" max="13213" width="9.7109375" style="1" customWidth="1"/>
    <col min="13214" max="13214" width="9.42578125" style="1" customWidth="1"/>
    <col min="13215" max="13215" width="10.28515625" style="1" customWidth="1"/>
    <col min="13216" max="13216" width="11.7109375" style="1" customWidth="1"/>
    <col min="13217" max="13217" width="11.140625" style="1" customWidth="1"/>
    <col min="13218" max="13218" width="4.5703125" style="1" bestFit="1" customWidth="1"/>
    <col min="13219" max="13219" width="9.5703125" style="1" customWidth="1"/>
    <col min="13220" max="13220" width="10.5703125" style="1" customWidth="1"/>
    <col min="13221" max="13464" width="9.140625" style="1"/>
    <col min="13465" max="13465" width="4.140625" style="1" customWidth="1"/>
    <col min="13466" max="13466" width="55.42578125" style="1" customWidth="1"/>
    <col min="13467" max="13467" width="11.42578125" style="1" customWidth="1"/>
    <col min="13468" max="13469" width="9.7109375" style="1" customWidth="1"/>
    <col min="13470" max="13470" width="9.42578125" style="1" customWidth="1"/>
    <col min="13471" max="13471" width="10.28515625" style="1" customWidth="1"/>
    <col min="13472" max="13472" width="11.7109375" style="1" customWidth="1"/>
    <col min="13473" max="13473" width="11.140625" style="1" customWidth="1"/>
    <col min="13474" max="13474" width="4.5703125" style="1" bestFit="1" customWidth="1"/>
    <col min="13475" max="13475" width="9.5703125" style="1" customWidth="1"/>
    <col min="13476" max="13476" width="10.5703125" style="1" customWidth="1"/>
    <col min="13477" max="13720" width="9.140625" style="1"/>
    <col min="13721" max="13721" width="4.140625" style="1" customWidth="1"/>
    <col min="13722" max="13722" width="55.42578125" style="1" customWidth="1"/>
    <col min="13723" max="13723" width="11.42578125" style="1" customWidth="1"/>
    <col min="13724" max="13725" width="9.7109375" style="1" customWidth="1"/>
    <col min="13726" max="13726" width="9.42578125" style="1" customWidth="1"/>
    <col min="13727" max="13727" width="10.28515625" style="1" customWidth="1"/>
    <col min="13728" max="13728" width="11.7109375" style="1" customWidth="1"/>
    <col min="13729" max="13729" width="11.140625" style="1" customWidth="1"/>
    <col min="13730" max="13730" width="4.5703125" style="1" bestFit="1" customWidth="1"/>
    <col min="13731" max="13731" width="9.5703125" style="1" customWidth="1"/>
    <col min="13732" max="13732" width="10.5703125" style="1" customWidth="1"/>
    <col min="13733" max="13976" width="9.140625" style="1"/>
    <col min="13977" max="13977" width="4.140625" style="1" customWidth="1"/>
    <col min="13978" max="13978" width="55.42578125" style="1" customWidth="1"/>
    <col min="13979" max="13979" width="11.42578125" style="1" customWidth="1"/>
    <col min="13980" max="13981" width="9.7109375" style="1" customWidth="1"/>
    <col min="13982" max="13982" width="9.42578125" style="1" customWidth="1"/>
    <col min="13983" max="13983" width="10.28515625" style="1" customWidth="1"/>
    <col min="13984" max="13984" width="11.7109375" style="1" customWidth="1"/>
    <col min="13985" max="13985" width="11.140625" style="1" customWidth="1"/>
    <col min="13986" max="13986" width="4.5703125" style="1" bestFit="1" customWidth="1"/>
    <col min="13987" max="13987" width="9.5703125" style="1" customWidth="1"/>
    <col min="13988" max="13988" width="10.5703125" style="1" customWidth="1"/>
    <col min="13989" max="14232" width="9.140625" style="1"/>
    <col min="14233" max="14233" width="4.140625" style="1" customWidth="1"/>
    <col min="14234" max="14234" width="55.42578125" style="1" customWidth="1"/>
    <col min="14235" max="14235" width="11.42578125" style="1" customWidth="1"/>
    <col min="14236" max="14237" width="9.7109375" style="1" customWidth="1"/>
    <col min="14238" max="14238" width="9.42578125" style="1" customWidth="1"/>
    <col min="14239" max="14239" width="10.28515625" style="1" customWidth="1"/>
    <col min="14240" max="14240" width="11.7109375" style="1" customWidth="1"/>
    <col min="14241" max="14241" width="11.140625" style="1" customWidth="1"/>
    <col min="14242" max="14242" width="4.5703125" style="1" bestFit="1" customWidth="1"/>
    <col min="14243" max="14243" width="9.5703125" style="1" customWidth="1"/>
    <col min="14244" max="14244" width="10.5703125" style="1" customWidth="1"/>
    <col min="14245" max="14488" width="9.140625" style="1"/>
    <col min="14489" max="14489" width="4.140625" style="1" customWidth="1"/>
    <col min="14490" max="14490" width="55.42578125" style="1" customWidth="1"/>
    <col min="14491" max="14491" width="11.42578125" style="1" customWidth="1"/>
    <col min="14492" max="14493" width="9.7109375" style="1" customWidth="1"/>
    <col min="14494" max="14494" width="9.42578125" style="1" customWidth="1"/>
    <col min="14495" max="14495" width="10.28515625" style="1" customWidth="1"/>
    <col min="14496" max="14496" width="11.7109375" style="1" customWidth="1"/>
    <col min="14497" max="14497" width="11.140625" style="1" customWidth="1"/>
    <col min="14498" max="14498" width="4.5703125" style="1" bestFit="1" customWidth="1"/>
    <col min="14499" max="14499" width="9.5703125" style="1" customWidth="1"/>
    <col min="14500" max="14500" width="10.5703125" style="1" customWidth="1"/>
    <col min="14501" max="14744" width="9.140625" style="1"/>
    <col min="14745" max="14745" width="4.140625" style="1" customWidth="1"/>
    <col min="14746" max="14746" width="55.42578125" style="1" customWidth="1"/>
    <col min="14747" max="14747" width="11.42578125" style="1" customWidth="1"/>
    <col min="14748" max="14749" width="9.7109375" style="1" customWidth="1"/>
    <col min="14750" max="14750" width="9.42578125" style="1" customWidth="1"/>
    <col min="14751" max="14751" width="10.28515625" style="1" customWidth="1"/>
    <col min="14752" max="14752" width="11.7109375" style="1" customWidth="1"/>
    <col min="14753" max="14753" width="11.140625" style="1" customWidth="1"/>
    <col min="14754" max="14754" width="4.5703125" style="1" bestFit="1" customWidth="1"/>
    <col min="14755" max="14755" width="9.5703125" style="1" customWidth="1"/>
    <col min="14756" max="14756" width="10.5703125" style="1" customWidth="1"/>
    <col min="14757" max="15000" width="9.140625" style="1"/>
    <col min="15001" max="15001" width="4.140625" style="1" customWidth="1"/>
    <col min="15002" max="15002" width="55.42578125" style="1" customWidth="1"/>
    <col min="15003" max="15003" width="11.42578125" style="1" customWidth="1"/>
    <col min="15004" max="15005" width="9.7109375" style="1" customWidth="1"/>
    <col min="15006" max="15006" width="9.42578125" style="1" customWidth="1"/>
    <col min="15007" max="15007" width="10.28515625" style="1" customWidth="1"/>
    <col min="15008" max="15008" width="11.7109375" style="1" customWidth="1"/>
    <col min="15009" max="15009" width="11.140625" style="1" customWidth="1"/>
    <col min="15010" max="15010" width="4.5703125" style="1" bestFit="1" customWidth="1"/>
    <col min="15011" max="15011" width="9.5703125" style="1" customWidth="1"/>
    <col min="15012" max="15012" width="10.5703125" style="1" customWidth="1"/>
    <col min="15013" max="15256" width="9.140625" style="1"/>
    <col min="15257" max="15257" width="4.140625" style="1" customWidth="1"/>
    <col min="15258" max="15258" width="55.42578125" style="1" customWidth="1"/>
    <col min="15259" max="15259" width="11.42578125" style="1" customWidth="1"/>
    <col min="15260" max="15261" width="9.7109375" style="1" customWidth="1"/>
    <col min="15262" max="15262" width="9.42578125" style="1" customWidth="1"/>
    <col min="15263" max="15263" width="10.28515625" style="1" customWidth="1"/>
    <col min="15264" max="15264" width="11.7109375" style="1" customWidth="1"/>
    <col min="15265" max="15265" width="11.140625" style="1" customWidth="1"/>
    <col min="15266" max="15266" width="4.5703125" style="1" bestFit="1" customWidth="1"/>
    <col min="15267" max="15267" width="9.5703125" style="1" customWidth="1"/>
    <col min="15268" max="15268" width="10.5703125" style="1" customWidth="1"/>
    <col min="15269" max="15512" width="9.140625" style="1"/>
    <col min="15513" max="15513" width="4.140625" style="1" customWidth="1"/>
    <col min="15514" max="15514" width="55.42578125" style="1" customWidth="1"/>
    <col min="15515" max="15515" width="11.42578125" style="1" customWidth="1"/>
    <col min="15516" max="15517" width="9.7109375" style="1" customWidth="1"/>
    <col min="15518" max="15518" width="9.42578125" style="1" customWidth="1"/>
    <col min="15519" max="15519" width="10.28515625" style="1" customWidth="1"/>
    <col min="15520" max="15520" width="11.7109375" style="1" customWidth="1"/>
    <col min="15521" max="15521" width="11.140625" style="1" customWidth="1"/>
    <col min="15522" max="15522" width="4.5703125" style="1" bestFit="1" customWidth="1"/>
    <col min="15523" max="15523" width="9.5703125" style="1" customWidth="1"/>
    <col min="15524" max="15524" width="10.5703125" style="1" customWidth="1"/>
    <col min="15525" max="15768" width="9.140625" style="1"/>
    <col min="15769" max="15769" width="4.140625" style="1" customWidth="1"/>
    <col min="15770" max="15770" width="55.42578125" style="1" customWidth="1"/>
    <col min="15771" max="15771" width="11.42578125" style="1" customWidth="1"/>
    <col min="15772" max="15773" width="9.7109375" style="1" customWidth="1"/>
    <col min="15774" max="15774" width="9.42578125" style="1" customWidth="1"/>
    <col min="15775" max="15775" width="10.28515625" style="1" customWidth="1"/>
    <col min="15776" max="15776" width="11.7109375" style="1" customWidth="1"/>
    <col min="15777" max="15777" width="11.140625" style="1" customWidth="1"/>
    <col min="15778" max="15778" width="4.5703125" style="1" bestFit="1" customWidth="1"/>
    <col min="15779" max="15779" width="9.5703125" style="1" customWidth="1"/>
    <col min="15780" max="15780" width="10.5703125" style="1" customWidth="1"/>
    <col min="15781" max="16024" width="9.140625" style="1"/>
    <col min="16025" max="16025" width="4.140625" style="1" customWidth="1"/>
    <col min="16026" max="16026" width="55.42578125" style="1" customWidth="1"/>
    <col min="16027" max="16027" width="11.42578125" style="1" customWidth="1"/>
    <col min="16028" max="16029" width="9.7109375" style="1" customWidth="1"/>
    <col min="16030" max="16030" width="9.42578125" style="1" customWidth="1"/>
    <col min="16031" max="16031" width="10.28515625" style="1" customWidth="1"/>
    <col min="16032" max="16032" width="11.7109375" style="1" customWidth="1"/>
    <col min="16033" max="16033" width="11.140625" style="1" customWidth="1"/>
    <col min="16034" max="16034" width="4.5703125" style="1" bestFit="1" customWidth="1"/>
    <col min="16035" max="16035" width="9.5703125" style="1" customWidth="1"/>
    <col min="16036" max="16036" width="10.5703125" style="1" customWidth="1"/>
    <col min="16037" max="16384" width="9.140625" style="1"/>
  </cols>
  <sheetData>
    <row r="1" spans="1:4" ht="19.5" customHeight="1" x14ac:dyDescent="0.25">
      <c r="A1" s="116"/>
      <c r="B1" s="116"/>
      <c r="C1" s="116"/>
      <c r="D1" s="116"/>
    </row>
    <row r="2" spans="1:4" ht="60.75" customHeight="1" x14ac:dyDescent="0.25">
      <c r="A2" s="120" t="s">
        <v>60</v>
      </c>
      <c r="B2" s="120"/>
      <c r="C2" s="120"/>
      <c r="D2" s="120"/>
    </row>
    <row r="3" spans="1:4" ht="63.75" customHeight="1" x14ac:dyDescent="0.25">
      <c r="A3" s="66" t="s">
        <v>0</v>
      </c>
      <c r="B3" s="117" t="s">
        <v>51</v>
      </c>
      <c r="C3" s="118"/>
      <c r="D3" s="119"/>
    </row>
    <row r="4" spans="1:4" ht="15.75" customHeight="1" x14ac:dyDescent="0.25">
      <c r="A4" s="67" t="s">
        <v>17</v>
      </c>
      <c r="B4" s="68" t="s">
        <v>21</v>
      </c>
      <c r="C4" s="69">
        <v>30.59</v>
      </c>
      <c r="D4" s="97">
        <v>42957</v>
      </c>
    </row>
    <row r="5" spans="1:4" ht="15.75" customHeight="1" thickBot="1" x14ac:dyDescent="0.3">
      <c r="A5" s="7"/>
      <c r="B5" s="9"/>
      <c r="C5" s="10"/>
      <c r="D5" s="61"/>
    </row>
    <row r="6" spans="1:4" ht="49.5" customHeight="1" thickBot="1" x14ac:dyDescent="0.3">
      <c r="A6" s="91" t="s">
        <v>11</v>
      </c>
      <c r="B6" s="121" t="s">
        <v>6</v>
      </c>
      <c r="C6" s="122"/>
      <c r="D6" s="14" t="s">
        <v>14</v>
      </c>
    </row>
    <row r="7" spans="1:4" s="2" customFormat="1" ht="45" customHeight="1" x14ac:dyDescent="0.25">
      <c r="A7" s="104" t="s">
        <v>56</v>
      </c>
      <c r="B7" s="123"/>
      <c r="C7" s="124"/>
      <c r="D7" s="105">
        <f>B7/C4</f>
        <v>0</v>
      </c>
    </row>
    <row r="8" spans="1:4" s="2" customFormat="1" ht="39.75" customHeight="1" x14ac:dyDescent="0.25">
      <c r="A8" s="114" t="s">
        <v>57</v>
      </c>
      <c r="B8" s="131"/>
      <c r="C8" s="132"/>
      <c r="D8" s="106">
        <f>B8/C4</f>
        <v>0</v>
      </c>
    </row>
    <row r="9" spans="1:4" s="2" customFormat="1" ht="39.75" customHeight="1" thickBot="1" x14ac:dyDescent="0.3">
      <c r="A9" s="115" t="s">
        <v>58</v>
      </c>
      <c r="B9" s="125"/>
      <c r="C9" s="126"/>
      <c r="D9" s="107">
        <f>B9/C4</f>
        <v>0</v>
      </c>
    </row>
    <row r="10" spans="1:4" ht="22.5" customHeight="1" thickBot="1" x14ac:dyDescent="0.3">
      <c r="A10" s="95" t="s">
        <v>72</v>
      </c>
      <c r="B10" s="129">
        <f>B7+B8+B9</f>
        <v>0</v>
      </c>
      <c r="C10" s="130"/>
      <c r="D10" s="45">
        <f>D7+D8+D9</f>
        <v>0</v>
      </c>
    </row>
    <row r="11" spans="1:4" ht="33" customHeight="1" thickBot="1" x14ac:dyDescent="0.3">
      <c r="A11" s="95" t="s">
        <v>22</v>
      </c>
      <c r="B11" s="127"/>
      <c r="C11" s="128"/>
      <c r="D11" s="90"/>
    </row>
    <row r="12" spans="1:4" ht="33" customHeight="1" thickBot="1" x14ac:dyDescent="0.3">
      <c r="A12" s="95" t="s">
        <v>73</v>
      </c>
      <c r="B12" s="127"/>
      <c r="C12" s="128"/>
      <c r="D12" s="90"/>
    </row>
    <row r="13" spans="1:4" ht="43.5" customHeight="1" x14ac:dyDescent="0.25">
      <c r="A13" s="53" t="s">
        <v>59</v>
      </c>
      <c r="B13" s="56"/>
      <c r="C13" s="8"/>
      <c r="D13" s="5"/>
    </row>
    <row r="14" spans="1:4" x14ac:dyDescent="0.25">
      <c r="A14" s="4"/>
      <c r="B14" s="55"/>
      <c r="C14" s="8"/>
      <c r="D14" s="5"/>
    </row>
    <row r="15" spans="1:4" s="51" customFormat="1" ht="12.75" x14ac:dyDescent="0.2">
      <c r="A15" s="54" t="s">
        <v>24</v>
      </c>
      <c r="B15" s="56"/>
      <c r="C15" s="49"/>
      <c r="D15" s="50"/>
    </row>
    <row r="16" spans="1:4" s="51" customFormat="1" ht="12.75" x14ac:dyDescent="0.2">
      <c r="A16" s="55"/>
      <c r="B16" s="56"/>
      <c r="C16" s="49"/>
      <c r="D16" s="48"/>
    </row>
    <row r="17" spans="1:4" s="51" customFormat="1" ht="12.75" x14ac:dyDescent="0.2">
      <c r="A17" s="56" t="s">
        <v>25</v>
      </c>
      <c r="B17" s="57"/>
      <c r="C17" s="49"/>
      <c r="D17" s="48"/>
    </row>
    <row r="18" spans="1:4" s="51" customFormat="1" ht="12.75" x14ac:dyDescent="0.2">
      <c r="A18" s="55"/>
      <c r="B18" s="56"/>
      <c r="C18" s="49"/>
      <c r="D18" s="48"/>
    </row>
    <row r="19" spans="1:4" s="51" customFormat="1" ht="12.75" x14ac:dyDescent="0.2">
      <c r="A19" s="56" t="s">
        <v>26</v>
      </c>
      <c r="B19" s="56"/>
      <c r="C19" s="49"/>
      <c r="D19" s="49"/>
    </row>
    <row r="20" spans="1:4" s="51" customFormat="1" x14ac:dyDescent="0.25">
      <c r="A20" s="56"/>
      <c r="B20" s="6"/>
      <c r="C20" s="5"/>
      <c r="D20" s="49"/>
    </row>
    <row r="21" spans="1:4" s="51" customFormat="1" x14ac:dyDescent="0.25">
      <c r="A21" s="57" t="s">
        <v>27</v>
      </c>
      <c r="B21" s="3"/>
      <c r="C21" s="1"/>
      <c r="D21" s="49"/>
    </row>
    <row r="22" spans="1:4" s="51" customFormat="1" x14ac:dyDescent="0.25">
      <c r="A22" s="56"/>
      <c r="B22" s="3"/>
      <c r="C22" s="1"/>
      <c r="D22" s="49"/>
    </row>
    <row r="23" spans="1:4" s="51" customFormat="1" x14ac:dyDescent="0.25">
      <c r="A23" s="56" t="s">
        <v>28</v>
      </c>
      <c r="B23" s="3"/>
      <c r="C23" s="1"/>
      <c r="D23" s="49"/>
    </row>
    <row r="24" spans="1:4" x14ac:dyDescent="0.25">
      <c r="A24" s="6"/>
      <c r="D24" s="5"/>
    </row>
  </sheetData>
  <mergeCells count="10">
    <mergeCell ref="B9:C9"/>
    <mergeCell ref="B11:C11"/>
    <mergeCell ref="B10:C10"/>
    <mergeCell ref="B8:C8"/>
    <mergeCell ref="B12:C12"/>
    <mergeCell ref="A1:D1"/>
    <mergeCell ref="B3:D3"/>
    <mergeCell ref="A2:D2"/>
    <mergeCell ref="B6:C6"/>
    <mergeCell ref="B7:C7"/>
  </mergeCells>
  <pageMargins left="0.23622047244094491" right="0.23622047244094491" top="0.38" bottom="0.17" header="0.31496062992125984" footer="0.28999999999999998"/>
  <pageSetup paperSize="9" scale="68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workbookViewId="0">
      <selection activeCell="B5" sqref="B5:I5"/>
    </sheetView>
  </sheetViews>
  <sheetFormatPr defaultRowHeight="15" x14ac:dyDescent="0.25"/>
  <cols>
    <col min="1" max="1" width="51" customWidth="1"/>
    <col min="2" max="2" width="13" customWidth="1"/>
    <col min="3" max="3" width="12.7109375" customWidth="1"/>
    <col min="4" max="4" width="5.28515625" bestFit="1" customWidth="1"/>
    <col min="5" max="6" width="8.5703125" bestFit="1" customWidth="1"/>
    <col min="7" max="7" width="7.85546875" bestFit="1" customWidth="1"/>
    <col min="8" max="8" width="13.28515625" customWidth="1"/>
    <col min="9" max="9" width="15.42578125" customWidth="1"/>
  </cols>
  <sheetData>
    <row r="1" spans="1:9" x14ac:dyDescent="0.25">
      <c r="A1" s="116"/>
      <c r="B1" s="116"/>
      <c r="C1" s="116"/>
      <c r="D1" s="116"/>
      <c r="E1" s="116"/>
      <c r="F1" s="116"/>
      <c r="G1" s="116"/>
      <c r="H1" s="116"/>
      <c r="I1" s="116"/>
    </row>
    <row r="2" spans="1:9" x14ac:dyDescent="0.25">
      <c r="A2" s="120" t="s">
        <v>7</v>
      </c>
      <c r="B2" s="120"/>
      <c r="C2" s="120"/>
      <c r="D2" s="120"/>
      <c r="E2" s="120"/>
      <c r="F2" s="120"/>
      <c r="G2" s="120"/>
      <c r="H2" s="120"/>
      <c r="I2" s="120"/>
    </row>
    <row r="3" spans="1:9" ht="51" customHeight="1" x14ac:dyDescent="0.25">
      <c r="A3" s="66" t="s">
        <v>0</v>
      </c>
      <c r="B3" s="117" t="s">
        <v>51</v>
      </c>
      <c r="C3" s="118"/>
      <c r="D3" s="118"/>
      <c r="E3" s="118"/>
      <c r="F3" s="118"/>
      <c r="G3" s="118"/>
      <c r="H3" s="118"/>
      <c r="I3" s="119"/>
    </row>
    <row r="4" spans="1:9" ht="21.75" customHeight="1" x14ac:dyDescent="0.25">
      <c r="A4" s="66" t="s">
        <v>62</v>
      </c>
      <c r="B4" s="117" t="s">
        <v>84</v>
      </c>
      <c r="C4" s="118"/>
      <c r="D4" s="118"/>
      <c r="E4" s="118"/>
      <c r="F4" s="118"/>
      <c r="G4" s="118"/>
      <c r="H4" s="118"/>
      <c r="I4" s="119"/>
    </row>
    <row r="5" spans="1:9" ht="43.5" customHeight="1" x14ac:dyDescent="0.25">
      <c r="A5" s="66" t="s">
        <v>61</v>
      </c>
      <c r="B5" s="159" t="s">
        <v>92</v>
      </c>
      <c r="C5" s="159"/>
      <c r="D5" s="159"/>
      <c r="E5" s="159"/>
      <c r="F5" s="159"/>
      <c r="G5" s="159"/>
      <c r="H5" s="159"/>
      <c r="I5" s="159"/>
    </row>
    <row r="6" spans="1:9" x14ac:dyDescent="0.25">
      <c r="A6" s="67" t="s">
        <v>1</v>
      </c>
      <c r="B6" s="134">
        <v>43013</v>
      </c>
      <c r="C6" s="134"/>
      <c r="D6" s="134"/>
      <c r="E6" s="134"/>
      <c r="F6" s="134"/>
      <c r="G6" s="134"/>
      <c r="H6" s="134"/>
      <c r="I6" s="134"/>
    </row>
    <row r="7" spans="1:9" x14ac:dyDescent="0.25">
      <c r="A7" s="67" t="s">
        <v>43</v>
      </c>
      <c r="B7" s="151">
        <v>12</v>
      </c>
      <c r="C7" s="152"/>
      <c r="D7" s="152"/>
      <c r="E7" s="152"/>
      <c r="F7" s="152"/>
      <c r="G7" s="152"/>
      <c r="H7" s="152"/>
      <c r="I7" s="153"/>
    </row>
    <row r="8" spans="1:9" x14ac:dyDescent="0.25">
      <c r="A8" s="67" t="s">
        <v>17</v>
      </c>
      <c r="B8" s="68" t="s">
        <v>21</v>
      </c>
      <c r="C8" s="69">
        <v>30.59</v>
      </c>
      <c r="D8" s="154" t="s">
        <v>54</v>
      </c>
      <c r="E8" s="154"/>
      <c r="F8" s="154"/>
      <c r="G8" s="154"/>
      <c r="H8" s="154"/>
      <c r="I8" s="154"/>
    </row>
    <row r="9" spans="1:9" ht="15.75" thickBot="1" x14ac:dyDescent="0.3">
      <c r="A9" s="7"/>
      <c r="B9" s="9"/>
      <c r="C9" s="10"/>
      <c r="D9" s="61"/>
      <c r="E9" s="61"/>
      <c r="F9" s="61"/>
      <c r="G9" s="61"/>
      <c r="H9" s="61"/>
      <c r="I9" s="61"/>
    </row>
    <row r="10" spans="1:9" ht="39" thickBot="1" x14ac:dyDescent="0.3">
      <c r="A10" s="11" t="s">
        <v>11</v>
      </c>
      <c r="B10" s="58" t="s">
        <v>29</v>
      </c>
      <c r="C10" s="12" t="s">
        <v>2</v>
      </c>
      <c r="D10" s="12" t="s">
        <v>3</v>
      </c>
      <c r="E10" s="12" t="s">
        <v>5</v>
      </c>
      <c r="F10" s="12" t="s">
        <v>13</v>
      </c>
      <c r="G10" s="13" t="s">
        <v>4</v>
      </c>
      <c r="H10" s="14" t="s">
        <v>6</v>
      </c>
      <c r="I10" s="15" t="s">
        <v>14</v>
      </c>
    </row>
    <row r="11" spans="1:9" x14ac:dyDescent="0.25">
      <c r="A11" s="155" t="s">
        <v>30</v>
      </c>
      <c r="B11" s="156"/>
      <c r="C11" s="156"/>
      <c r="D11" s="156"/>
      <c r="E11" s="156"/>
      <c r="F11" s="156"/>
      <c r="G11" s="156"/>
      <c r="H11" s="16"/>
      <c r="I11" s="17"/>
    </row>
    <row r="12" spans="1:9" ht="38.25" x14ac:dyDescent="0.25">
      <c r="A12" s="18" t="s">
        <v>49</v>
      </c>
      <c r="B12" s="19"/>
      <c r="C12" s="19" t="s">
        <v>34</v>
      </c>
      <c r="D12" s="20">
        <v>1</v>
      </c>
      <c r="E12" s="21"/>
      <c r="F12" s="21">
        <f>E12/C8</f>
        <v>0</v>
      </c>
      <c r="G12" s="22">
        <v>0</v>
      </c>
      <c r="H12" s="23">
        <f>D12*E12*G12</f>
        <v>0</v>
      </c>
      <c r="I12" s="24">
        <f>D12*F12*G12</f>
        <v>0</v>
      </c>
    </row>
    <row r="13" spans="1:9" ht="15.75" thickBot="1" x14ac:dyDescent="0.3">
      <c r="A13" s="157" t="s">
        <v>33</v>
      </c>
      <c r="B13" s="158"/>
      <c r="C13" s="158"/>
      <c r="D13" s="158"/>
      <c r="E13" s="158"/>
      <c r="F13" s="158"/>
      <c r="G13" s="158"/>
      <c r="H13" s="70">
        <f>SUM(H12:H12)</f>
        <v>0</v>
      </c>
      <c r="I13" s="71">
        <f>SUM(I12:I12)</f>
        <v>0</v>
      </c>
    </row>
    <row r="14" spans="1:9" x14ac:dyDescent="0.25">
      <c r="A14" s="155" t="s">
        <v>31</v>
      </c>
      <c r="B14" s="156"/>
      <c r="C14" s="156"/>
      <c r="D14" s="156"/>
      <c r="E14" s="156"/>
      <c r="F14" s="156"/>
      <c r="G14" s="156"/>
      <c r="H14" s="16"/>
      <c r="I14" s="17"/>
    </row>
    <row r="15" spans="1:9" ht="38.25" x14ac:dyDescent="0.25">
      <c r="A15" s="86" t="s">
        <v>36</v>
      </c>
      <c r="B15" s="19"/>
      <c r="C15" s="19" t="s">
        <v>35</v>
      </c>
      <c r="D15" s="20">
        <v>1</v>
      </c>
      <c r="E15" s="21">
        <v>500</v>
      </c>
      <c r="F15" s="21">
        <f>E15/C8</f>
        <v>16.345210853220006</v>
      </c>
      <c r="G15" s="22">
        <v>12</v>
      </c>
      <c r="H15" s="23">
        <f>D15*E15*G15</f>
        <v>6000</v>
      </c>
      <c r="I15" s="24">
        <f>D15*F15*G15</f>
        <v>196.14253023864006</v>
      </c>
    </row>
    <row r="16" spans="1:9" ht="39" x14ac:dyDescent="0.25">
      <c r="A16" s="86" t="s">
        <v>55</v>
      </c>
      <c r="B16" s="19"/>
      <c r="C16" s="19" t="s">
        <v>19</v>
      </c>
      <c r="D16" s="20">
        <v>1</v>
      </c>
      <c r="E16" s="21"/>
      <c r="F16" s="21">
        <f>E16/C8</f>
        <v>0</v>
      </c>
      <c r="G16" s="22">
        <v>12</v>
      </c>
      <c r="H16" s="23">
        <f>D16*E16*G16</f>
        <v>0</v>
      </c>
      <c r="I16" s="24">
        <f>D16*F16*G16</f>
        <v>0</v>
      </c>
    </row>
    <row r="17" spans="1:9" ht="15.75" thickBot="1" x14ac:dyDescent="0.3">
      <c r="A17" s="157" t="s">
        <v>10</v>
      </c>
      <c r="B17" s="158"/>
      <c r="C17" s="158"/>
      <c r="D17" s="158"/>
      <c r="E17" s="158"/>
      <c r="F17" s="158"/>
      <c r="G17" s="158"/>
      <c r="H17" s="25">
        <f>SUM(H15:H16)</f>
        <v>6000</v>
      </c>
      <c r="I17" s="26">
        <f>SUM(I15:I16)</f>
        <v>196.14253023864006</v>
      </c>
    </row>
    <row r="18" spans="1:9" ht="15.75" thickBot="1" x14ac:dyDescent="0.3">
      <c r="A18" s="145" t="s">
        <v>32</v>
      </c>
      <c r="B18" s="146"/>
      <c r="C18" s="146"/>
      <c r="D18" s="146"/>
      <c r="E18" s="146"/>
      <c r="F18" s="146"/>
      <c r="G18" s="146"/>
      <c r="H18" s="27"/>
      <c r="I18" s="28"/>
    </row>
    <row r="19" spans="1:9" ht="25.5" x14ac:dyDescent="0.25">
      <c r="A19" s="87" t="s">
        <v>50</v>
      </c>
      <c r="B19" s="19"/>
      <c r="C19" s="19" t="s">
        <v>8</v>
      </c>
      <c r="D19" s="20">
        <v>2</v>
      </c>
      <c r="E19" s="21"/>
      <c r="F19" s="33">
        <f>E19/C8</f>
        <v>0</v>
      </c>
      <c r="G19" s="22">
        <v>12</v>
      </c>
      <c r="H19" s="24">
        <f t="shared" ref="H19:H21" si="0">D19*E19*G19</f>
        <v>0</v>
      </c>
      <c r="I19" s="34">
        <f>D19*F19*G19</f>
        <v>0</v>
      </c>
    </row>
    <row r="20" spans="1:9" ht="25.5" x14ac:dyDescent="0.25">
      <c r="A20" s="108" t="s">
        <v>63</v>
      </c>
      <c r="B20" s="19"/>
      <c r="C20" s="19" t="s">
        <v>23</v>
      </c>
      <c r="D20" s="35">
        <v>1</v>
      </c>
      <c r="E20" s="36"/>
      <c r="F20" s="37">
        <f>E20/C8</f>
        <v>0</v>
      </c>
      <c r="G20" s="38">
        <v>12</v>
      </c>
      <c r="H20" s="24">
        <f t="shared" si="0"/>
        <v>0</v>
      </c>
      <c r="I20" s="34">
        <f>D20*F20*G20</f>
        <v>0</v>
      </c>
    </row>
    <row r="21" spans="1:9" ht="25.5" x14ac:dyDescent="0.25">
      <c r="A21" s="88" t="s">
        <v>47</v>
      </c>
      <c r="B21" s="19"/>
      <c r="C21" s="39" t="s">
        <v>15</v>
      </c>
      <c r="D21" s="35">
        <v>2</v>
      </c>
      <c r="E21" s="36"/>
      <c r="F21" s="37">
        <f>E21/C8</f>
        <v>0</v>
      </c>
      <c r="G21" s="38">
        <v>12</v>
      </c>
      <c r="H21" s="40">
        <f t="shared" si="0"/>
        <v>0</v>
      </c>
      <c r="I21" s="41">
        <f>D21*F21*G21</f>
        <v>0</v>
      </c>
    </row>
    <row r="22" spans="1:9" ht="15.75" thickBot="1" x14ac:dyDescent="0.3">
      <c r="A22" s="135" t="s">
        <v>9</v>
      </c>
      <c r="B22" s="136"/>
      <c r="C22" s="136"/>
      <c r="D22" s="136"/>
      <c r="E22" s="136"/>
      <c r="F22" s="136"/>
      <c r="G22" s="136"/>
      <c r="H22" s="42">
        <f>SUM(H19:H21)</f>
        <v>0</v>
      </c>
      <c r="I22" s="43">
        <f>SUM(I19:I21)</f>
        <v>0</v>
      </c>
    </row>
    <row r="23" spans="1:9" s="109" customFormat="1" ht="15.75" thickBot="1" x14ac:dyDescent="0.3">
      <c r="A23" s="140" t="s">
        <v>64</v>
      </c>
      <c r="B23" s="141"/>
      <c r="C23" s="141"/>
      <c r="D23" s="141"/>
      <c r="E23" s="141"/>
      <c r="F23" s="141"/>
      <c r="G23" s="141"/>
      <c r="H23" s="110"/>
      <c r="I23" s="111"/>
    </row>
    <row r="24" spans="1:9" ht="25.5" x14ac:dyDescent="0.25">
      <c r="A24" s="89" t="s">
        <v>37</v>
      </c>
      <c r="B24" s="19"/>
      <c r="C24" s="19" t="s">
        <v>19</v>
      </c>
      <c r="D24" s="59">
        <v>1</v>
      </c>
      <c r="E24" s="60"/>
      <c r="F24" s="60">
        <f>E24/C8</f>
        <v>0</v>
      </c>
      <c r="G24" s="64">
        <v>0</v>
      </c>
      <c r="H24" s="62">
        <f>D24*E24*G24</f>
        <v>0</v>
      </c>
      <c r="I24" s="32">
        <f>D24*F24*G24</f>
        <v>0</v>
      </c>
    </row>
    <row r="25" spans="1:9" ht="25.5" x14ac:dyDescent="0.25">
      <c r="A25" s="87" t="s">
        <v>38</v>
      </c>
      <c r="B25" s="19"/>
      <c r="C25" s="19" t="s">
        <v>19</v>
      </c>
      <c r="D25" s="20">
        <v>1</v>
      </c>
      <c r="E25" s="21"/>
      <c r="F25" s="21">
        <f>E25/C8</f>
        <v>0</v>
      </c>
      <c r="G25" s="65">
        <v>0</v>
      </c>
      <c r="H25" s="63">
        <f t="shared" ref="H25:H26" si="1">D25*E25*G25</f>
        <v>0</v>
      </c>
      <c r="I25" s="34">
        <f>D25*F25*G25</f>
        <v>0</v>
      </c>
    </row>
    <row r="26" spans="1:9" ht="25.5" x14ac:dyDescent="0.25">
      <c r="A26" s="87" t="s">
        <v>48</v>
      </c>
      <c r="B26" s="19"/>
      <c r="C26" s="29" t="s">
        <v>19</v>
      </c>
      <c r="D26" s="20">
        <v>1</v>
      </c>
      <c r="E26" s="21"/>
      <c r="F26" s="21">
        <f>E26/C8</f>
        <v>0</v>
      </c>
      <c r="G26" s="65">
        <v>1</v>
      </c>
      <c r="H26" s="63">
        <f t="shared" si="1"/>
        <v>0</v>
      </c>
      <c r="I26" s="34">
        <f>D26*F26*G26</f>
        <v>0</v>
      </c>
    </row>
    <row r="27" spans="1:9" ht="15.75" customHeight="1" thickBot="1" x14ac:dyDescent="0.3">
      <c r="A27" s="142" t="s">
        <v>65</v>
      </c>
      <c r="B27" s="143"/>
      <c r="C27" s="143"/>
      <c r="D27" s="143"/>
      <c r="E27" s="143"/>
      <c r="F27" s="143"/>
      <c r="G27" s="144"/>
      <c r="H27" s="44">
        <f>SUM(H24:H26)</f>
        <v>0</v>
      </c>
      <c r="I27" s="44">
        <f>SUM(I24:I26)</f>
        <v>0</v>
      </c>
    </row>
    <row r="28" spans="1:9" ht="15.75" thickBot="1" x14ac:dyDescent="0.3">
      <c r="A28" s="145" t="s">
        <v>16</v>
      </c>
      <c r="B28" s="146"/>
      <c r="C28" s="146"/>
      <c r="D28" s="146"/>
      <c r="E28" s="146"/>
      <c r="F28" s="146"/>
      <c r="G28" s="146"/>
      <c r="H28" s="146"/>
      <c r="I28" s="147"/>
    </row>
    <row r="29" spans="1:9" ht="38.25" x14ac:dyDescent="0.25">
      <c r="A29" s="82" t="s">
        <v>39</v>
      </c>
      <c r="B29" s="29"/>
      <c r="C29" s="29" t="s">
        <v>12</v>
      </c>
      <c r="D29" s="76">
        <v>30</v>
      </c>
      <c r="E29" s="31"/>
      <c r="F29" s="31">
        <f>E29/C8</f>
        <v>0</v>
      </c>
      <c r="G29" s="30">
        <v>12</v>
      </c>
      <c r="H29" s="74">
        <f>D29*E29*G29</f>
        <v>0</v>
      </c>
      <c r="I29" s="75">
        <f>D29*F29*G29</f>
        <v>0</v>
      </c>
    </row>
    <row r="30" spans="1:9" ht="38.25" x14ac:dyDescent="0.25">
      <c r="A30" s="82" t="s">
        <v>52</v>
      </c>
      <c r="B30" s="19"/>
      <c r="C30" s="29" t="s">
        <v>40</v>
      </c>
      <c r="D30" s="20">
        <v>1</v>
      </c>
      <c r="E30" s="21"/>
      <c r="F30" s="21">
        <f>E30/C8</f>
        <v>0</v>
      </c>
      <c r="G30" s="20">
        <v>12</v>
      </c>
      <c r="H30" s="73">
        <f>D30*E30*G30</f>
        <v>0</v>
      </c>
      <c r="I30" s="72">
        <f>D30*F30*G30</f>
        <v>0</v>
      </c>
    </row>
    <row r="31" spans="1:9" ht="38.25" x14ac:dyDescent="0.25">
      <c r="A31" s="83" t="s">
        <v>41</v>
      </c>
      <c r="B31" s="19"/>
      <c r="C31" s="29" t="s">
        <v>40</v>
      </c>
      <c r="D31" s="20">
        <v>1</v>
      </c>
      <c r="E31" s="21"/>
      <c r="F31" s="21">
        <f>E31/C8</f>
        <v>0</v>
      </c>
      <c r="G31" s="22">
        <v>12</v>
      </c>
      <c r="H31" s="73">
        <f>D31*E31*G31</f>
        <v>0</v>
      </c>
      <c r="I31" s="72">
        <f>D31*F31*G31</f>
        <v>0</v>
      </c>
    </row>
    <row r="32" spans="1:9" ht="38.25" x14ac:dyDescent="0.25">
      <c r="A32" s="84" t="s">
        <v>53</v>
      </c>
      <c r="B32" s="39"/>
      <c r="C32" s="29" t="s">
        <v>40</v>
      </c>
      <c r="D32" s="20">
        <v>1</v>
      </c>
      <c r="E32" s="21"/>
      <c r="F32" s="21">
        <f>E32/C8</f>
        <v>0</v>
      </c>
      <c r="G32" s="22">
        <v>12</v>
      </c>
      <c r="H32" s="73">
        <f>D32*E32*G32</f>
        <v>0</v>
      </c>
      <c r="I32" s="72">
        <f>D32*F32*G32</f>
        <v>0</v>
      </c>
    </row>
    <row r="33" spans="1:9" ht="15.75" thickBot="1" x14ac:dyDescent="0.3">
      <c r="A33" s="148" t="s">
        <v>42</v>
      </c>
      <c r="B33" s="149"/>
      <c r="C33" s="149"/>
      <c r="D33" s="149"/>
      <c r="E33" s="149"/>
      <c r="F33" s="149"/>
      <c r="G33" s="150"/>
      <c r="H33" s="77">
        <f>SUM(H29:H32)</f>
        <v>0</v>
      </c>
      <c r="I33" s="78">
        <f>SUM(I29:I32)</f>
        <v>0</v>
      </c>
    </row>
    <row r="34" spans="1:9" ht="15.75" thickBot="1" x14ac:dyDescent="0.3">
      <c r="A34" s="145" t="s">
        <v>18</v>
      </c>
      <c r="B34" s="146"/>
      <c r="C34" s="146"/>
      <c r="D34" s="146"/>
      <c r="E34" s="146"/>
      <c r="F34" s="146"/>
      <c r="G34" s="146"/>
      <c r="H34" s="146"/>
      <c r="I34" s="147"/>
    </row>
    <row r="35" spans="1:9" ht="63.75" x14ac:dyDescent="0.25">
      <c r="A35" s="85" t="s">
        <v>45</v>
      </c>
      <c r="B35" s="29"/>
      <c r="C35" s="29" t="s">
        <v>19</v>
      </c>
      <c r="D35" s="30">
        <v>1</v>
      </c>
      <c r="E35" s="31"/>
      <c r="F35" s="31">
        <f>E35/C8</f>
        <v>0</v>
      </c>
      <c r="G35" s="30">
        <v>1</v>
      </c>
      <c r="H35" s="74">
        <v>0</v>
      </c>
      <c r="I35" s="75">
        <f>D35*F35*G35</f>
        <v>0</v>
      </c>
    </row>
    <row r="36" spans="1:9" ht="25.5" x14ac:dyDescent="0.25">
      <c r="A36" s="81" t="s">
        <v>46</v>
      </c>
      <c r="B36" s="19"/>
      <c r="C36" s="19" t="s">
        <v>19</v>
      </c>
      <c r="D36" s="20">
        <v>1</v>
      </c>
      <c r="E36" s="21"/>
      <c r="F36" s="21">
        <f>E36/C8</f>
        <v>0</v>
      </c>
      <c r="G36" s="20">
        <v>1</v>
      </c>
      <c r="H36" s="73">
        <f>D36*E36*G36</f>
        <v>0</v>
      </c>
      <c r="I36" s="72">
        <f>D36*F36*G36</f>
        <v>0</v>
      </c>
    </row>
    <row r="37" spans="1:9" ht="15.75" thickBot="1" x14ac:dyDescent="0.3">
      <c r="A37" s="135" t="s">
        <v>20</v>
      </c>
      <c r="B37" s="136"/>
      <c r="C37" s="136"/>
      <c r="D37" s="136"/>
      <c r="E37" s="136"/>
      <c r="F37" s="136"/>
      <c r="G37" s="136"/>
      <c r="H37" s="42">
        <f>SUM(H35:H36)</f>
        <v>0</v>
      </c>
      <c r="I37" s="43">
        <f>SUM(I35:I36)</f>
        <v>0</v>
      </c>
    </row>
    <row r="38" spans="1:9" ht="15.75" thickBot="1" x14ac:dyDescent="0.3">
      <c r="A38" s="163" t="s">
        <v>72</v>
      </c>
      <c r="B38" s="164"/>
      <c r="C38" s="164"/>
      <c r="D38" s="164"/>
      <c r="E38" s="164"/>
      <c r="F38" s="164"/>
      <c r="G38" s="164"/>
      <c r="H38" s="45">
        <f>H13+H17+H22+H27+H33+H37</f>
        <v>6000</v>
      </c>
      <c r="I38" s="46">
        <f>I13+I17+I22+I27+I33+I37</f>
        <v>196.14253023864006</v>
      </c>
    </row>
    <row r="39" spans="1:9" ht="15.75" thickBot="1" x14ac:dyDescent="0.3">
      <c r="A39" s="79" t="s">
        <v>22</v>
      </c>
      <c r="B39" s="80"/>
      <c r="C39" s="80"/>
      <c r="D39" s="80"/>
      <c r="E39" s="80"/>
      <c r="F39" s="80"/>
      <c r="G39" s="47"/>
      <c r="H39" s="45"/>
      <c r="I39" s="45"/>
    </row>
    <row r="40" spans="1:9" ht="15.75" thickBot="1" x14ac:dyDescent="0.3">
      <c r="A40" s="100" t="s">
        <v>73</v>
      </c>
      <c r="B40" s="101"/>
      <c r="C40" s="101"/>
      <c r="D40" s="101"/>
      <c r="E40" s="101"/>
      <c r="F40" s="101"/>
      <c r="G40" s="101"/>
      <c r="H40" s="99"/>
      <c r="I40" s="98"/>
    </row>
    <row r="41" spans="1:9" ht="43.5" customHeight="1" x14ac:dyDescent="0.25">
      <c r="A41" s="53" t="s">
        <v>59</v>
      </c>
      <c r="B41" s="53"/>
      <c r="C41" s="5"/>
      <c r="D41" s="5"/>
      <c r="E41" s="5"/>
      <c r="F41" s="5"/>
      <c r="G41" s="5"/>
      <c r="H41" s="5"/>
      <c r="I41" s="5"/>
    </row>
    <row r="42" spans="1:9" x14ac:dyDescent="0.25">
      <c r="A42" s="4"/>
      <c r="B42" s="4"/>
      <c r="C42" s="5"/>
      <c r="D42" s="5"/>
      <c r="E42" s="5"/>
      <c r="F42" s="5"/>
      <c r="G42" s="5"/>
      <c r="H42" s="5"/>
      <c r="I42" s="5"/>
    </row>
    <row r="43" spans="1:9" x14ac:dyDescent="0.25">
      <c r="A43" s="54" t="s">
        <v>24</v>
      </c>
      <c r="B43" s="54"/>
      <c r="C43" s="49"/>
      <c r="D43" s="49"/>
      <c r="E43" s="49"/>
      <c r="F43" s="49"/>
      <c r="G43" s="49"/>
      <c r="H43" s="49"/>
      <c r="I43" s="50"/>
    </row>
    <row r="44" spans="1:9" x14ac:dyDescent="0.25">
      <c r="A44" s="55"/>
      <c r="B44" s="55"/>
      <c r="C44" s="8"/>
      <c r="D44" s="8"/>
      <c r="E44" s="8"/>
      <c r="F44" s="8"/>
      <c r="G44" s="52"/>
      <c r="H44" s="8"/>
      <c r="I44" s="48"/>
    </row>
    <row r="45" spans="1:9" x14ac:dyDescent="0.25">
      <c r="A45" s="56" t="s">
        <v>25</v>
      </c>
      <c r="B45" s="56"/>
      <c r="C45" s="8"/>
      <c r="D45" s="8"/>
      <c r="E45" s="8"/>
      <c r="F45" s="8"/>
      <c r="G45" s="8"/>
      <c r="H45" s="8"/>
      <c r="I45" s="48"/>
    </row>
    <row r="46" spans="1:9" x14ac:dyDescent="0.25">
      <c r="A46" s="55"/>
      <c r="B46" s="55"/>
      <c r="C46" s="8"/>
      <c r="D46" s="8"/>
      <c r="E46" s="8"/>
      <c r="F46" s="8"/>
      <c r="G46" s="8"/>
      <c r="H46" s="8"/>
      <c r="I46" s="48"/>
    </row>
    <row r="47" spans="1:9" x14ac:dyDescent="0.25">
      <c r="A47" s="56" t="s">
        <v>26</v>
      </c>
      <c r="B47" s="56"/>
      <c r="C47" s="49"/>
      <c r="D47" s="49"/>
      <c r="E47" s="49"/>
      <c r="F47" s="49"/>
      <c r="G47" s="49"/>
      <c r="H47" s="49"/>
      <c r="I47" s="49"/>
    </row>
    <row r="48" spans="1:9" x14ac:dyDescent="0.25">
      <c r="A48" s="56"/>
      <c r="B48" s="56"/>
      <c r="C48" s="49"/>
      <c r="D48" s="49"/>
      <c r="E48" s="49"/>
      <c r="F48" s="49"/>
      <c r="G48" s="49"/>
      <c r="H48" s="49"/>
      <c r="I48" s="49"/>
    </row>
    <row r="49" spans="1:9" x14ac:dyDescent="0.25">
      <c r="A49" s="57" t="s">
        <v>27</v>
      </c>
      <c r="B49" s="57"/>
      <c r="C49" s="49"/>
      <c r="D49" s="49"/>
      <c r="E49" s="49"/>
      <c r="F49" s="49"/>
      <c r="G49" s="49"/>
      <c r="H49" s="49"/>
      <c r="I49" s="49"/>
    </row>
    <row r="50" spans="1:9" x14ac:dyDescent="0.25">
      <c r="A50" s="56"/>
      <c r="B50" s="56"/>
      <c r="C50" s="49"/>
      <c r="D50" s="49"/>
      <c r="E50" s="49"/>
      <c r="F50" s="49"/>
      <c r="G50" s="49"/>
      <c r="H50" s="49"/>
      <c r="I50" s="49"/>
    </row>
    <row r="51" spans="1:9" x14ac:dyDescent="0.25">
      <c r="A51" s="56" t="s">
        <v>28</v>
      </c>
      <c r="B51" s="56"/>
      <c r="C51" s="49"/>
      <c r="D51" s="49"/>
      <c r="E51" s="49"/>
      <c r="F51" s="49"/>
      <c r="G51" s="49"/>
      <c r="H51" s="49"/>
      <c r="I51" s="49"/>
    </row>
  </sheetData>
  <mergeCells count="21">
    <mergeCell ref="A37:G37"/>
    <mergeCell ref="A38:G38"/>
    <mergeCell ref="A22:G22"/>
    <mergeCell ref="A23:G23"/>
    <mergeCell ref="A27:G27"/>
    <mergeCell ref="A28:I28"/>
    <mergeCell ref="A33:G33"/>
    <mergeCell ref="A34:I34"/>
    <mergeCell ref="A18:G18"/>
    <mergeCell ref="A1:I1"/>
    <mergeCell ref="A2:I2"/>
    <mergeCell ref="B3:I3"/>
    <mergeCell ref="B5:I5"/>
    <mergeCell ref="B6:I6"/>
    <mergeCell ref="B7:I7"/>
    <mergeCell ref="D8:I8"/>
    <mergeCell ref="A11:G11"/>
    <mergeCell ref="A13:G13"/>
    <mergeCell ref="A14:G14"/>
    <mergeCell ref="A17:G17"/>
    <mergeCell ref="B4:I4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opLeftCell="A22" workbookViewId="0">
      <selection activeCell="G32" sqref="G32"/>
    </sheetView>
  </sheetViews>
  <sheetFormatPr defaultRowHeight="15" x14ac:dyDescent="0.25"/>
  <cols>
    <col min="1" max="1" width="51" customWidth="1"/>
    <col min="2" max="2" width="13" customWidth="1"/>
    <col min="3" max="3" width="12.7109375" customWidth="1"/>
    <col min="4" max="4" width="5.28515625" bestFit="1" customWidth="1"/>
    <col min="5" max="6" width="8.5703125" bestFit="1" customWidth="1"/>
    <col min="7" max="7" width="7.85546875" bestFit="1" customWidth="1"/>
    <col min="8" max="8" width="13.28515625" customWidth="1"/>
    <col min="9" max="9" width="15.42578125" customWidth="1"/>
  </cols>
  <sheetData>
    <row r="1" spans="1:9" x14ac:dyDescent="0.25">
      <c r="A1" s="116"/>
      <c r="B1" s="116"/>
      <c r="C1" s="116"/>
      <c r="D1" s="116"/>
      <c r="E1" s="116"/>
      <c r="F1" s="116"/>
      <c r="G1" s="116"/>
      <c r="H1" s="116"/>
      <c r="I1" s="116"/>
    </row>
    <row r="2" spans="1:9" x14ac:dyDescent="0.25">
      <c r="A2" s="120" t="s">
        <v>7</v>
      </c>
      <c r="B2" s="120"/>
      <c r="C2" s="120"/>
      <c r="D2" s="120"/>
      <c r="E2" s="120"/>
      <c r="F2" s="120"/>
      <c r="G2" s="120"/>
      <c r="H2" s="120"/>
      <c r="I2" s="120"/>
    </row>
    <row r="3" spans="1:9" ht="41.25" customHeight="1" x14ac:dyDescent="0.25">
      <c r="A3" s="66" t="s">
        <v>0</v>
      </c>
      <c r="B3" s="117" t="s">
        <v>51</v>
      </c>
      <c r="C3" s="118"/>
      <c r="D3" s="118"/>
      <c r="E3" s="118"/>
      <c r="F3" s="118"/>
      <c r="G3" s="118"/>
      <c r="H3" s="118"/>
      <c r="I3" s="119"/>
    </row>
    <row r="4" spans="1:9" ht="18.75" customHeight="1" x14ac:dyDescent="0.25">
      <c r="A4" s="66" t="s">
        <v>62</v>
      </c>
      <c r="B4" s="117" t="s">
        <v>85</v>
      </c>
      <c r="C4" s="118"/>
      <c r="D4" s="118"/>
      <c r="E4" s="118"/>
      <c r="F4" s="118"/>
      <c r="G4" s="118"/>
      <c r="H4" s="118"/>
      <c r="I4" s="119"/>
    </row>
    <row r="5" spans="1:9" ht="24" customHeight="1" x14ac:dyDescent="0.25">
      <c r="A5" s="66" t="s">
        <v>61</v>
      </c>
      <c r="B5" s="133" t="s">
        <v>44</v>
      </c>
      <c r="C5" s="133"/>
      <c r="D5" s="133"/>
      <c r="E5" s="133"/>
      <c r="F5" s="133"/>
      <c r="G5" s="133"/>
      <c r="H5" s="133"/>
      <c r="I5" s="133"/>
    </row>
    <row r="6" spans="1:9" x14ac:dyDescent="0.25">
      <c r="A6" s="67" t="s">
        <v>1</v>
      </c>
      <c r="B6" s="134">
        <v>43025</v>
      </c>
      <c r="C6" s="134"/>
      <c r="D6" s="134"/>
      <c r="E6" s="134"/>
      <c r="F6" s="134"/>
      <c r="G6" s="134"/>
      <c r="H6" s="134"/>
      <c r="I6" s="134"/>
    </row>
    <row r="7" spans="1:9" x14ac:dyDescent="0.25">
      <c r="A7" s="67" t="s">
        <v>43</v>
      </c>
      <c r="B7" s="151">
        <v>16</v>
      </c>
      <c r="C7" s="152"/>
      <c r="D7" s="152"/>
      <c r="E7" s="152"/>
      <c r="F7" s="152"/>
      <c r="G7" s="152"/>
      <c r="H7" s="152"/>
      <c r="I7" s="153"/>
    </row>
    <row r="8" spans="1:9" x14ac:dyDescent="0.25">
      <c r="A8" s="67" t="s">
        <v>17</v>
      </c>
      <c r="B8" s="68" t="s">
        <v>21</v>
      </c>
      <c r="C8" s="69">
        <v>30.59</v>
      </c>
      <c r="D8" s="154" t="s">
        <v>54</v>
      </c>
      <c r="E8" s="154"/>
      <c r="F8" s="154"/>
      <c r="G8" s="154"/>
      <c r="H8" s="154"/>
      <c r="I8" s="154"/>
    </row>
    <row r="9" spans="1:9" ht="15.75" thickBot="1" x14ac:dyDescent="0.3">
      <c r="A9" s="7"/>
      <c r="B9" s="9"/>
      <c r="C9" s="10"/>
      <c r="D9" s="61"/>
      <c r="E9" s="61"/>
      <c r="F9" s="61"/>
      <c r="G9" s="61"/>
      <c r="H9" s="61"/>
      <c r="I9" s="61"/>
    </row>
    <row r="10" spans="1:9" ht="39" thickBot="1" x14ac:dyDescent="0.3">
      <c r="A10" s="11" t="s">
        <v>11</v>
      </c>
      <c r="B10" s="58" t="s">
        <v>29</v>
      </c>
      <c r="C10" s="12" t="s">
        <v>2</v>
      </c>
      <c r="D10" s="12" t="s">
        <v>3</v>
      </c>
      <c r="E10" s="12" t="s">
        <v>5</v>
      </c>
      <c r="F10" s="12" t="s">
        <v>13</v>
      </c>
      <c r="G10" s="13" t="s">
        <v>4</v>
      </c>
      <c r="H10" s="14" t="s">
        <v>6</v>
      </c>
      <c r="I10" s="15" t="s">
        <v>14</v>
      </c>
    </row>
    <row r="11" spans="1:9" x14ac:dyDescent="0.25">
      <c r="A11" s="155" t="s">
        <v>30</v>
      </c>
      <c r="B11" s="156"/>
      <c r="C11" s="156"/>
      <c r="D11" s="156"/>
      <c r="E11" s="156"/>
      <c r="F11" s="156"/>
      <c r="G11" s="156"/>
      <c r="H11" s="16"/>
      <c r="I11" s="17"/>
    </row>
    <row r="12" spans="1:9" ht="38.25" x14ac:dyDescent="0.25">
      <c r="A12" s="18" t="s">
        <v>49</v>
      </c>
      <c r="B12" s="19"/>
      <c r="C12" s="19" t="s">
        <v>34</v>
      </c>
      <c r="D12" s="20">
        <v>1</v>
      </c>
      <c r="E12" s="21"/>
      <c r="F12" s="21">
        <f>E12/C8</f>
        <v>0</v>
      </c>
      <c r="G12" s="22">
        <v>4</v>
      </c>
      <c r="H12" s="23">
        <f>D12*E12*G12</f>
        <v>0</v>
      </c>
      <c r="I12" s="24">
        <f>D12*F12*G12</f>
        <v>0</v>
      </c>
    </row>
    <row r="13" spans="1:9" ht="15.75" thickBot="1" x14ac:dyDescent="0.3">
      <c r="A13" s="157" t="s">
        <v>33</v>
      </c>
      <c r="B13" s="158"/>
      <c r="C13" s="158"/>
      <c r="D13" s="158"/>
      <c r="E13" s="158"/>
      <c r="F13" s="158"/>
      <c r="G13" s="158"/>
      <c r="H13" s="70">
        <f>SUM(H12:H12)</f>
        <v>0</v>
      </c>
      <c r="I13" s="71">
        <f>SUM(I12:I12)</f>
        <v>0</v>
      </c>
    </row>
    <row r="14" spans="1:9" x14ac:dyDescent="0.25">
      <c r="A14" s="155" t="s">
        <v>31</v>
      </c>
      <c r="B14" s="156"/>
      <c r="C14" s="156"/>
      <c r="D14" s="156"/>
      <c r="E14" s="156"/>
      <c r="F14" s="156"/>
      <c r="G14" s="156"/>
      <c r="H14" s="16"/>
      <c r="I14" s="17"/>
    </row>
    <row r="15" spans="1:9" ht="38.25" x14ac:dyDescent="0.25">
      <c r="A15" s="18" t="s">
        <v>36</v>
      </c>
      <c r="B15" s="19"/>
      <c r="C15" s="19" t="s">
        <v>35</v>
      </c>
      <c r="D15" s="20">
        <v>1</v>
      </c>
      <c r="E15" s="21">
        <v>500</v>
      </c>
      <c r="F15" s="21">
        <f>E15/C8</f>
        <v>16.345210853220006</v>
      </c>
      <c r="G15" s="22">
        <v>16</v>
      </c>
      <c r="H15" s="23">
        <f>D15*E15*G15</f>
        <v>8000</v>
      </c>
      <c r="I15" s="24">
        <f>D15*F15*G15</f>
        <v>261.5233736515201</v>
      </c>
    </row>
    <row r="16" spans="1:9" ht="39" x14ac:dyDescent="0.25">
      <c r="A16" s="86" t="s">
        <v>55</v>
      </c>
      <c r="B16" s="19"/>
      <c r="C16" s="19" t="s">
        <v>19</v>
      </c>
      <c r="D16" s="20">
        <v>1</v>
      </c>
      <c r="E16" s="21"/>
      <c r="F16" s="21">
        <f>E16/C8</f>
        <v>0</v>
      </c>
      <c r="G16" s="22">
        <v>16</v>
      </c>
      <c r="H16" s="23">
        <f>D16*E16*G16</f>
        <v>0</v>
      </c>
      <c r="I16" s="24">
        <f>D16*F16*G16</f>
        <v>0</v>
      </c>
    </row>
    <row r="17" spans="1:9" ht="15.75" thickBot="1" x14ac:dyDescent="0.3">
      <c r="A17" s="157" t="s">
        <v>10</v>
      </c>
      <c r="B17" s="158"/>
      <c r="C17" s="158"/>
      <c r="D17" s="158"/>
      <c r="E17" s="158"/>
      <c r="F17" s="158"/>
      <c r="G17" s="158"/>
      <c r="H17" s="25">
        <f>SUM(H15:H16)</f>
        <v>8000</v>
      </c>
      <c r="I17" s="26">
        <f>SUM(I15:I16)</f>
        <v>261.5233736515201</v>
      </c>
    </row>
    <row r="18" spans="1:9" ht="15.75" thickBot="1" x14ac:dyDescent="0.3">
      <c r="A18" s="145" t="s">
        <v>32</v>
      </c>
      <c r="B18" s="146"/>
      <c r="C18" s="146"/>
      <c r="D18" s="146"/>
      <c r="E18" s="146"/>
      <c r="F18" s="146"/>
      <c r="G18" s="146"/>
      <c r="H18" s="27"/>
      <c r="I18" s="28"/>
    </row>
    <row r="19" spans="1:9" ht="25.5" x14ac:dyDescent="0.25">
      <c r="A19" s="87" t="s">
        <v>50</v>
      </c>
      <c r="B19" s="19"/>
      <c r="C19" s="19" t="s">
        <v>8</v>
      </c>
      <c r="D19" s="20">
        <v>2</v>
      </c>
      <c r="E19" s="21"/>
      <c r="F19" s="33">
        <f>E19/C8</f>
        <v>0</v>
      </c>
      <c r="G19" s="22">
        <v>16</v>
      </c>
      <c r="H19" s="24">
        <f t="shared" ref="H19:H21" si="0">D19*E19*G19</f>
        <v>0</v>
      </c>
      <c r="I19" s="34">
        <f>D19*F19*G19</f>
        <v>0</v>
      </c>
    </row>
    <row r="20" spans="1:9" ht="25.5" x14ac:dyDescent="0.25">
      <c r="A20" s="108" t="s">
        <v>63</v>
      </c>
      <c r="B20" s="19"/>
      <c r="C20" s="19" t="s">
        <v>23</v>
      </c>
      <c r="D20" s="35">
        <v>1</v>
      </c>
      <c r="E20" s="36"/>
      <c r="F20" s="37">
        <f>E20/C8</f>
        <v>0</v>
      </c>
      <c r="G20" s="38">
        <v>16</v>
      </c>
      <c r="H20" s="24">
        <f t="shared" si="0"/>
        <v>0</v>
      </c>
      <c r="I20" s="34">
        <f>D20*F20*G20</f>
        <v>0</v>
      </c>
    </row>
    <row r="21" spans="1:9" ht="25.5" x14ac:dyDescent="0.25">
      <c r="A21" s="88" t="s">
        <v>47</v>
      </c>
      <c r="B21" s="19"/>
      <c r="C21" s="39" t="s">
        <v>15</v>
      </c>
      <c r="D21" s="35">
        <v>2</v>
      </c>
      <c r="E21" s="36"/>
      <c r="F21" s="37">
        <f>E21/C8</f>
        <v>0</v>
      </c>
      <c r="G21" s="38">
        <v>16</v>
      </c>
      <c r="H21" s="40">
        <f t="shared" si="0"/>
        <v>0</v>
      </c>
      <c r="I21" s="41">
        <f>D21*F21*G21</f>
        <v>0</v>
      </c>
    </row>
    <row r="22" spans="1:9" ht="15.75" thickBot="1" x14ac:dyDescent="0.3">
      <c r="A22" s="135" t="s">
        <v>9</v>
      </c>
      <c r="B22" s="136"/>
      <c r="C22" s="136"/>
      <c r="D22" s="136"/>
      <c r="E22" s="136"/>
      <c r="F22" s="136"/>
      <c r="G22" s="136"/>
      <c r="H22" s="42">
        <f>SUM(H19:H21)</f>
        <v>0</v>
      </c>
      <c r="I22" s="43">
        <f>SUM(I19:I21)</f>
        <v>0</v>
      </c>
    </row>
    <row r="23" spans="1:9" s="109" customFormat="1" ht="15.75" thickBot="1" x14ac:dyDescent="0.3">
      <c r="A23" s="140" t="s">
        <v>64</v>
      </c>
      <c r="B23" s="141"/>
      <c r="C23" s="141"/>
      <c r="D23" s="141"/>
      <c r="E23" s="141"/>
      <c r="F23" s="141"/>
      <c r="G23" s="141"/>
      <c r="H23" s="110"/>
      <c r="I23" s="111"/>
    </row>
    <row r="24" spans="1:9" ht="25.5" x14ac:dyDescent="0.25">
      <c r="A24" s="89" t="s">
        <v>37</v>
      </c>
      <c r="B24" s="19"/>
      <c r="C24" s="19" t="s">
        <v>19</v>
      </c>
      <c r="D24" s="59">
        <v>1</v>
      </c>
      <c r="E24" s="60"/>
      <c r="F24" s="60">
        <f>E24/C8</f>
        <v>0</v>
      </c>
      <c r="G24" s="64">
        <v>1</v>
      </c>
      <c r="H24" s="62">
        <f>D24*E24*G24</f>
        <v>0</v>
      </c>
      <c r="I24" s="32">
        <f>D24*F24*G24</f>
        <v>0</v>
      </c>
    </row>
    <row r="25" spans="1:9" ht="25.5" x14ac:dyDescent="0.25">
      <c r="A25" s="87" t="s">
        <v>38</v>
      </c>
      <c r="B25" s="19"/>
      <c r="C25" s="19" t="s">
        <v>19</v>
      </c>
      <c r="D25" s="20">
        <v>1</v>
      </c>
      <c r="E25" s="21"/>
      <c r="F25" s="21">
        <f>E25/C8</f>
        <v>0</v>
      </c>
      <c r="G25" s="65">
        <v>1</v>
      </c>
      <c r="H25" s="63">
        <f t="shared" ref="H25:H26" si="1">D25*E25*G25</f>
        <v>0</v>
      </c>
      <c r="I25" s="34">
        <f>D25*F25*G25</f>
        <v>0</v>
      </c>
    </row>
    <row r="26" spans="1:9" ht="25.5" x14ac:dyDescent="0.25">
      <c r="A26" s="87" t="s">
        <v>48</v>
      </c>
      <c r="B26" s="19"/>
      <c r="C26" s="29" t="s">
        <v>19</v>
      </c>
      <c r="D26" s="20">
        <v>1</v>
      </c>
      <c r="E26" s="21"/>
      <c r="F26" s="21">
        <f>E26/C8</f>
        <v>0</v>
      </c>
      <c r="G26" s="65">
        <v>1</v>
      </c>
      <c r="H26" s="63">
        <f t="shared" si="1"/>
        <v>0</v>
      </c>
      <c r="I26" s="34">
        <f>D26*F26*G26</f>
        <v>0</v>
      </c>
    </row>
    <row r="27" spans="1:9" ht="15.75" customHeight="1" thickBot="1" x14ac:dyDescent="0.3">
      <c r="A27" s="142" t="s">
        <v>65</v>
      </c>
      <c r="B27" s="143"/>
      <c r="C27" s="143"/>
      <c r="D27" s="143"/>
      <c r="E27" s="143"/>
      <c r="F27" s="143"/>
      <c r="G27" s="144"/>
      <c r="H27" s="44">
        <f>SUM(H24:H26)</f>
        <v>0</v>
      </c>
      <c r="I27" s="44">
        <f>SUM(I24:I26)</f>
        <v>0</v>
      </c>
    </row>
    <row r="28" spans="1:9" ht="15.75" thickBot="1" x14ac:dyDescent="0.3">
      <c r="A28" s="145" t="s">
        <v>16</v>
      </c>
      <c r="B28" s="146"/>
      <c r="C28" s="146"/>
      <c r="D28" s="146"/>
      <c r="E28" s="146"/>
      <c r="F28" s="146"/>
      <c r="G28" s="146"/>
      <c r="H28" s="146"/>
      <c r="I28" s="147"/>
    </row>
    <row r="29" spans="1:9" ht="38.25" x14ac:dyDescent="0.25">
      <c r="A29" s="82" t="s">
        <v>39</v>
      </c>
      <c r="B29" s="29"/>
      <c r="C29" s="29" t="s">
        <v>12</v>
      </c>
      <c r="D29" s="76">
        <v>30</v>
      </c>
      <c r="E29" s="31"/>
      <c r="F29" s="31">
        <f>E29/C8</f>
        <v>0</v>
      </c>
      <c r="G29" s="30">
        <v>16</v>
      </c>
      <c r="H29" s="74">
        <f>D29*E29*G29</f>
        <v>0</v>
      </c>
      <c r="I29" s="75">
        <f>D29*F29*G29</f>
        <v>0</v>
      </c>
    </row>
    <row r="30" spans="1:9" ht="38.25" x14ac:dyDescent="0.25">
      <c r="A30" s="82" t="s">
        <v>52</v>
      </c>
      <c r="B30" s="19"/>
      <c r="C30" s="29" t="s">
        <v>40</v>
      </c>
      <c r="D30" s="20">
        <v>1</v>
      </c>
      <c r="E30" s="21"/>
      <c r="F30" s="21">
        <f>E30/C8</f>
        <v>0</v>
      </c>
      <c r="G30" s="20">
        <v>16</v>
      </c>
      <c r="H30" s="73">
        <f>D30*E30*G30</f>
        <v>0</v>
      </c>
      <c r="I30" s="72">
        <f>D30*F30*G30</f>
        <v>0</v>
      </c>
    </row>
    <row r="31" spans="1:9" ht="38.25" x14ac:dyDescent="0.25">
      <c r="A31" s="83" t="s">
        <v>41</v>
      </c>
      <c r="B31" s="19"/>
      <c r="C31" s="29" t="s">
        <v>40</v>
      </c>
      <c r="D31" s="20">
        <v>1</v>
      </c>
      <c r="E31" s="21"/>
      <c r="F31" s="21">
        <f>E31/C8</f>
        <v>0</v>
      </c>
      <c r="G31" s="22">
        <v>16</v>
      </c>
      <c r="H31" s="73">
        <f>D31*E31*G31</f>
        <v>0</v>
      </c>
      <c r="I31" s="72">
        <f>D31*F31*G31</f>
        <v>0</v>
      </c>
    </row>
    <row r="32" spans="1:9" ht="38.25" x14ac:dyDescent="0.25">
      <c r="A32" s="84" t="s">
        <v>53</v>
      </c>
      <c r="B32" s="39"/>
      <c r="C32" s="29" t="s">
        <v>40</v>
      </c>
      <c r="D32" s="20">
        <v>1</v>
      </c>
      <c r="E32" s="21"/>
      <c r="F32" s="21">
        <f>E32/C8</f>
        <v>0</v>
      </c>
      <c r="G32" s="22">
        <v>16</v>
      </c>
      <c r="H32" s="73">
        <f>D32*E32*G32</f>
        <v>0</v>
      </c>
      <c r="I32" s="72">
        <f>D32*F32*G32</f>
        <v>0</v>
      </c>
    </row>
    <row r="33" spans="1:9" ht="15.75" thickBot="1" x14ac:dyDescent="0.3">
      <c r="A33" s="148" t="s">
        <v>42</v>
      </c>
      <c r="B33" s="149"/>
      <c r="C33" s="149"/>
      <c r="D33" s="149"/>
      <c r="E33" s="149"/>
      <c r="F33" s="149"/>
      <c r="G33" s="150"/>
      <c r="H33" s="77">
        <f>SUM(H29:H32)</f>
        <v>0</v>
      </c>
      <c r="I33" s="78">
        <f>SUM(I29:I32)</f>
        <v>0</v>
      </c>
    </row>
    <row r="34" spans="1:9" ht="15.75" thickBot="1" x14ac:dyDescent="0.3">
      <c r="A34" s="145" t="s">
        <v>18</v>
      </c>
      <c r="B34" s="146"/>
      <c r="C34" s="146"/>
      <c r="D34" s="146"/>
      <c r="E34" s="146"/>
      <c r="F34" s="146"/>
      <c r="G34" s="146"/>
      <c r="H34" s="146"/>
      <c r="I34" s="147"/>
    </row>
    <row r="35" spans="1:9" ht="63.75" x14ac:dyDescent="0.25">
      <c r="A35" s="85" t="s">
        <v>45</v>
      </c>
      <c r="B35" s="29"/>
      <c r="C35" s="29" t="s">
        <v>19</v>
      </c>
      <c r="D35" s="30">
        <v>1</v>
      </c>
      <c r="E35" s="31"/>
      <c r="F35" s="31">
        <f>E35/C8</f>
        <v>0</v>
      </c>
      <c r="G35" s="30">
        <v>1</v>
      </c>
      <c r="H35" s="74">
        <v>0</v>
      </c>
      <c r="I35" s="75">
        <f>D35*F35*G35</f>
        <v>0</v>
      </c>
    </row>
    <row r="36" spans="1:9" ht="25.5" x14ac:dyDescent="0.25">
      <c r="A36" s="81" t="s">
        <v>46</v>
      </c>
      <c r="B36" s="19"/>
      <c r="C36" s="19" t="s">
        <v>19</v>
      </c>
      <c r="D36" s="20">
        <v>1</v>
      </c>
      <c r="E36" s="21"/>
      <c r="F36" s="21">
        <f>E36/C8</f>
        <v>0</v>
      </c>
      <c r="G36" s="20">
        <v>1</v>
      </c>
      <c r="H36" s="73">
        <f>D36*E36*G36</f>
        <v>0</v>
      </c>
      <c r="I36" s="72">
        <f>D36*F36*G36</f>
        <v>0</v>
      </c>
    </row>
    <row r="37" spans="1:9" ht="15.75" thickBot="1" x14ac:dyDescent="0.3">
      <c r="A37" s="135" t="s">
        <v>20</v>
      </c>
      <c r="B37" s="136"/>
      <c r="C37" s="136"/>
      <c r="D37" s="136"/>
      <c r="E37" s="136"/>
      <c r="F37" s="136"/>
      <c r="G37" s="136"/>
      <c r="H37" s="42">
        <f>SUM(H35:H36)</f>
        <v>0</v>
      </c>
      <c r="I37" s="43">
        <f>SUM(I35:I36)</f>
        <v>0</v>
      </c>
    </row>
    <row r="38" spans="1:9" ht="15.75" thickBot="1" x14ac:dyDescent="0.3">
      <c r="A38" s="163" t="s">
        <v>72</v>
      </c>
      <c r="B38" s="164"/>
      <c r="C38" s="164"/>
      <c r="D38" s="164"/>
      <c r="E38" s="164"/>
      <c r="F38" s="164"/>
      <c r="G38" s="164"/>
      <c r="H38" s="45">
        <f>H13+H17+H22+H27+H33+H37</f>
        <v>8000</v>
      </c>
      <c r="I38" s="46">
        <f>I13+I17+I22+I27+I33+I37</f>
        <v>261.5233736515201</v>
      </c>
    </row>
    <row r="39" spans="1:9" ht="15.75" thickBot="1" x14ac:dyDescent="0.3">
      <c r="A39" s="79" t="s">
        <v>22</v>
      </c>
      <c r="B39" s="80"/>
      <c r="C39" s="80"/>
      <c r="D39" s="80"/>
      <c r="E39" s="80"/>
      <c r="F39" s="80"/>
      <c r="G39" s="47"/>
      <c r="H39" s="45"/>
      <c r="I39" s="45"/>
    </row>
    <row r="40" spans="1:9" ht="15.75" thickBot="1" x14ac:dyDescent="0.3">
      <c r="A40" s="100" t="s">
        <v>73</v>
      </c>
      <c r="B40" s="101"/>
      <c r="C40" s="101"/>
      <c r="D40" s="101"/>
      <c r="E40" s="101"/>
      <c r="F40" s="101"/>
      <c r="G40" s="101"/>
      <c r="H40" s="99"/>
      <c r="I40" s="98"/>
    </row>
    <row r="41" spans="1:9" ht="36" customHeight="1" x14ac:dyDescent="0.25">
      <c r="A41" s="53" t="s">
        <v>59</v>
      </c>
      <c r="B41" s="53"/>
      <c r="C41" s="5"/>
      <c r="D41" s="5"/>
      <c r="E41" s="5"/>
      <c r="F41" s="5"/>
      <c r="G41" s="5"/>
      <c r="H41" s="5"/>
      <c r="I41" s="5"/>
    </row>
    <row r="42" spans="1:9" x14ac:dyDescent="0.25">
      <c r="A42" s="4"/>
      <c r="B42" s="4"/>
      <c r="C42" s="5"/>
      <c r="D42" s="5"/>
      <c r="E42" s="5"/>
      <c r="F42" s="5"/>
      <c r="G42" s="5"/>
      <c r="H42" s="5"/>
      <c r="I42" s="5"/>
    </row>
    <row r="43" spans="1:9" x14ac:dyDescent="0.25">
      <c r="A43" s="54" t="s">
        <v>24</v>
      </c>
      <c r="B43" s="54"/>
      <c r="C43" s="49"/>
      <c r="D43" s="49"/>
      <c r="E43" s="49"/>
      <c r="F43" s="49"/>
      <c r="G43" s="49"/>
      <c r="H43" s="49"/>
      <c r="I43" s="50"/>
    </row>
    <row r="44" spans="1:9" x14ac:dyDescent="0.25">
      <c r="A44" s="55"/>
      <c r="B44" s="55"/>
      <c r="C44" s="8"/>
      <c r="D44" s="8"/>
      <c r="E44" s="8"/>
      <c r="F44" s="8"/>
      <c r="G44" s="52"/>
      <c r="H44" s="8"/>
      <c r="I44" s="48"/>
    </row>
    <row r="45" spans="1:9" x14ac:dyDescent="0.25">
      <c r="A45" s="56" t="s">
        <v>25</v>
      </c>
      <c r="B45" s="56"/>
      <c r="C45" s="8"/>
      <c r="D45" s="8"/>
      <c r="E45" s="8"/>
      <c r="F45" s="8"/>
      <c r="G45" s="8"/>
      <c r="H45" s="8"/>
      <c r="I45" s="48"/>
    </row>
    <row r="46" spans="1:9" x14ac:dyDescent="0.25">
      <c r="A46" s="55"/>
      <c r="B46" s="55"/>
      <c r="C46" s="8"/>
      <c r="D46" s="8"/>
      <c r="E46" s="8"/>
      <c r="F46" s="8"/>
      <c r="G46" s="8"/>
      <c r="H46" s="8"/>
      <c r="I46" s="48"/>
    </row>
    <row r="47" spans="1:9" x14ac:dyDescent="0.25">
      <c r="A47" s="56" t="s">
        <v>26</v>
      </c>
      <c r="B47" s="56"/>
      <c r="C47" s="49"/>
      <c r="D47" s="49"/>
      <c r="E47" s="49"/>
      <c r="F47" s="49"/>
      <c r="G47" s="49"/>
      <c r="H47" s="49"/>
      <c r="I47" s="49"/>
    </row>
    <row r="48" spans="1:9" x14ac:dyDescent="0.25">
      <c r="A48" s="56"/>
      <c r="B48" s="56"/>
      <c r="C48" s="49"/>
      <c r="D48" s="49"/>
      <c r="E48" s="49"/>
      <c r="F48" s="49"/>
      <c r="G48" s="49"/>
      <c r="H48" s="49"/>
      <c r="I48" s="49"/>
    </row>
    <row r="49" spans="1:9" x14ac:dyDescent="0.25">
      <c r="A49" s="57" t="s">
        <v>27</v>
      </c>
      <c r="B49" s="57"/>
      <c r="C49" s="49"/>
      <c r="D49" s="49"/>
      <c r="E49" s="49"/>
      <c r="F49" s="49"/>
      <c r="G49" s="49"/>
      <c r="H49" s="49"/>
      <c r="I49" s="49"/>
    </row>
    <row r="50" spans="1:9" x14ac:dyDescent="0.25">
      <c r="A50" s="56"/>
      <c r="B50" s="56"/>
      <c r="C50" s="49"/>
      <c r="D50" s="49"/>
      <c r="E50" s="49"/>
      <c r="F50" s="49"/>
      <c r="G50" s="49"/>
      <c r="H50" s="49"/>
      <c r="I50" s="49"/>
    </row>
    <row r="51" spans="1:9" x14ac:dyDescent="0.25">
      <c r="A51" s="56" t="s">
        <v>28</v>
      </c>
      <c r="B51" s="56"/>
      <c r="C51" s="49"/>
      <c r="D51" s="49"/>
      <c r="E51" s="49"/>
      <c r="F51" s="49"/>
      <c r="G51" s="49"/>
      <c r="H51" s="49"/>
      <c r="I51" s="49"/>
    </row>
  </sheetData>
  <mergeCells count="21">
    <mergeCell ref="A37:G37"/>
    <mergeCell ref="A38:G38"/>
    <mergeCell ref="A22:G22"/>
    <mergeCell ref="A23:G23"/>
    <mergeCell ref="A27:G27"/>
    <mergeCell ref="A28:I28"/>
    <mergeCell ref="A33:G33"/>
    <mergeCell ref="A34:I34"/>
    <mergeCell ref="A18:G18"/>
    <mergeCell ref="A1:I1"/>
    <mergeCell ref="A2:I2"/>
    <mergeCell ref="B3:I3"/>
    <mergeCell ref="B5:I5"/>
    <mergeCell ref="B6:I6"/>
    <mergeCell ref="B7:I7"/>
    <mergeCell ref="D8:I8"/>
    <mergeCell ref="A11:G11"/>
    <mergeCell ref="A13:G13"/>
    <mergeCell ref="A14:G14"/>
    <mergeCell ref="A17:G17"/>
    <mergeCell ref="B4:I4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opLeftCell="A19" workbookViewId="0">
      <selection activeCell="I49" sqref="I49"/>
    </sheetView>
  </sheetViews>
  <sheetFormatPr defaultRowHeight="15" x14ac:dyDescent="0.25"/>
  <cols>
    <col min="1" max="1" width="51" customWidth="1"/>
    <col min="2" max="2" width="13" customWidth="1"/>
    <col min="3" max="3" width="12.7109375" customWidth="1"/>
    <col min="4" max="4" width="5.28515625" bestFit="1" customWidth="1"/>
    <col min="5" max="6" width="8.5703125" bestFit="1" customWidth="1"/>
    <col min="7" max="7" width="7.85546875" bestFit="1" customWidth="1"/>
    <col min="8" max="8" width="13.28515625" customWidth="1"/>
    <col min="9" max="9" width="15.42578125" customWidth="1"/>
  </cols>
  <sheetData>
    <row r="1" spans="1:9" x14ac:dyDescent="0.25">
      <c r="A1" s="116"/>
      <c r="B1" s="116"/>
      <c r="C1" s="116"/>
      <c r="D1" s="116"/>
      <c r="E1" s="116"/>
      <c r="F1" s="116"/>
      <c r="G1" s="116"/>
      <c r="H1" s="116"/>
      <c r="I1" s="116"/>
    </row>
    <row r="2" spans="1:9" x14ac:dyDescent="0.25">
      <c r="A2" s="120" t="s">
        <v>7</v>
      </c>
      <c r="B2" s="120"/>
      <c r="C2" s="120"/>
      <c r="D2" s="120"/>
      <c r="E2" s="120"/>
      <c r="F2" s="120"/>
      <c r="G2" s="120"/>
      <c r="H2" s="120"/>
      <c r="I2" s="120"/>
    </row>
    <row r="3" spans="1:9" ht="47.25" customHeight="1" x14ac:dyDescent="0.25">
      <c r="A3" s="66" t="s">
        <v>0</v>
      </c>
      <c r="B3" s="117" t="s">
        <v>51</v>
      </c>
      <c r="C3" s="118"/>
      <c r="D3" s="118"/>
      <c r="E3" s="118"/>
      <c r="F3" s="118"/>
      <c r="G3" s="118"/>
      <c r="H3" s="118"/>
      <c r="I3" s="119"/>
    </row>
    <row r="4" spans="1:9" ht="19.5" customHeight="1" x14ac:dyDescent="0.25">
      <c r="A4" s="66" t="s">
        <v>62</v>
      </c>
      <c r="B4" s="117" t="s">
        <v>86</v>
      </c>
      <c r="C4" s="118"/>
      <c r="D4" s="118"/>
      <c r="E4" s="118"/>
      <c r="F4" s="118"/>
      <c r="G4" s="118"/>
      <c r="H4" s="118"/>
      <c r="I4" s="119"/>
    </row>
    <row r="5" spans="1:9" ht="28.5" customHeight="1" x14ac:dyDescent="0.25">
      <c r="A5" s="66" t="s">
        <v>61</v>
      </c>
      <c r="B5" s="159" t="s">
        <v>87</v>
      </c>
      <c r="C5" s="159"/>
      <c r="D5" s="159"/>
      <c r="E5" s="159"/>
      <c r="F5" s="159"/>
      <c r="G5" s="159"/>
      <c r="H5" s="159"/>
      <c r="I5" s="159"/>
    </row>
    <row r="6" spans="1:9" x14ac:dyDescent="0.25">
      <c r="A6" s="67" t="s">
        <v>1</v>
      </c>
      <c r="B6" s="134">
        <v>43029</v>
      </c>
      <c r="C6" s="134"/>
      <c r="D6" s="134"/>
      <c r="E6" s="134"/>
      <c r="F6" s="134"/>
      <c r="G6" s="134"/>
      <c r="H6" s="134"/>
      <c r="I6" s="134"/>
    </row>
    <row r="7" spans="1:9" x14ac:dyDescent="0.25">
      <c r="A7" s="67" t="s">
        <v>43</v>
      </c>
      <c r="B7" s="151">
        <v>11</v>
      </c>
      <c r="C7" s="152"/>
      <c r="D7" s="152"/>
      <c r="E7" s="152"/>
      <c r="F7" s="152"/>
      <c r="G7" s="152"/>
      <c r="H7" s="152"/>
      <c r="I7" s="153"/>
    </row>
    <row r="8" spans="1:9" x14ac:dyDescent="0.25">
      <c r="A8" s="67" t="s">
        <v>17</v>
      </c>
      <c r="B8" s="68" t="s">
        <v>21</v>
      </c>
      <c r="C8" s="69">
        <v>30.59</v>
      </c>
      <c r="D8" s="154" t="s">
        <v>54</v>
      </c>
      <c r="E8" s="154"/>
      <c r="F8" s="154"/>
      <c r="G8" s="154"/>
      <c r="H8" s="154"/>
      <c r="I8" s="154"/>
    </row>
    <row r="9" spans="1:9" ht="15.75" thickBot="1" x14ac:dyDescent="0.3">
      <c r="A9" s="7"/>
      <c r="B9" s="9"/>
      <c r="C9" s="10"/>
      <c r="D9" s="61"/>
      <c r="E9" s="61"/>
      <c r="F9" s="61"/>
      <c r="G9" s="61"/>
      <c r="H9" s="61"/>
      <c r="I9" s="61"/>
    </row>
    <row r="10" spans="1:9" ht="39" thickBot="1" x14ac:dyDescent="0.3">
      <c r="A10" s="11" t="s">
        <v>11</v>
      </c>
      <c r="B10" s="58" t="s">
        <v>29</v>
      </c>
      <c r="C10" s="12" t="s">
        <v>2</v>
      </c>
      <c r="D10" s="12" t="s">
        <v>3</v>
      </c>
      <c r="E10" s="12" t="s">
        <v>5</v>
      </c>
      <c r="F10" s="12" t="s">
        <v>13</v>
      </c>
      <c r="G10" s="13" t="s">
        <v>4</v>
      </c>
      <c r="H10" s="14" t="s">
        <v>6</v>
      </c>
      <c r="I10" s="15" t="s">
        <v>14</v>
      </c>
    </row>
    <row r="11" spans="1:9" x14ac:dyDescent="0.25">
      <c r="A11" s="155" t="s">
        <v>30</v>
      </c>
      <c r="B11" s="156"/>
      <c r="C11" s="156"/>
      <c r="D11" s="156"/>
      <c r="E11" s="156"/>
      <c r="F11" s="156"/>
      <c r="G11" s="156"/>
      <c r="H11" s="16"/>
      <c r="I11" s="17"/>
    </row>
    <row r="12" spans="1:9" ht="38.25" x14ac:dyDescent="0.25">
      <c r="A12" s="18" t="s">
        <v>49</v>
      </c>
      <c r="B12" s="19"/>
      <c r="C12" s="19" t="s">
        <v>34</v>
      </c>
      <c r="D12" s="20">
        <v>1</v>
      </c>
      <c r="E12" s="21"/>
      <c r="F12" s="21">
        <f>E12/C8</f>
        <v>0</v>
      </c>
      <c r="G12" s="22">
        <v>0</v>
      </c>
      <c r="H12" s="23">
        <f>D12*E12*G12</f>
        <v>0</v>
      </c>
      <c r="I12" s="24">
        <f>D12*F12*G12</f>
        <v>0</v>
      </c>
    </row>
    <row r="13" spans="1:9" ht="15.75" thickBot="1" x14ac:dyDescent="0.3">
      <c r="A13" s="157" t="s">
        <v>33</v>
      </c>
      <c r="B13" s="158"/>
      <c r="C13" s="158"/>
      <c r="D13" s="158"/>
      <c r="E13" s="158"/>
      <c r="F13" s="158"/>
      <c r="G13" s="158"/>
      <c r="H13" s="70">
        <f>SUM(H12:H12)</f>
        <v>0</v>
      </c>
      <c r="I13" s="71">
        <f>SUM(I12:I12)</f>
        <v>0</v>
      </c>
    </row>
    <row r="14" spans="1:9" x14ac:dyDescent="0.25">
      <c r="A14" s="155" t="s">
        <v>31</v>
      </c>
      <c r="B14" s="156"/>
      <c r="C14" s="156"/>
      <c r="D14" s="156"/>
      <c r="E14" s="156"/>
      <c r="F14" s="156"/>
      <c r="G14" s="156"/>
      <c r="H14" s="16"/>
      <c r="I14" s="17"/>
    </row>
    <row r="15" spans="1:9" ht="38.25" x14ac:dyDescent="0.25">
      <c r="A15" s="86" t="s">
        <v>36</v>
      </c>
      <c r="B15" s="19"/>
      <c r="C15" s="19" t="s">
        <v>35</v>
      </c>
      <c r="D15" s="20">
        <v>1</v>
      </c>
      <c r="E15" s="21">
        <v>500</v>
      </c>
      <c r="F15" s="21">
        <f>E15/C8</f>
        <v>16.345210853220006</v>
      </c>
      <c r="G15" s="22">
        <v>11</v>
      </c>
      <c r="H15" s="23">
        <f>D15*E15*G15</f>
        <v>5500</v>
      </c>
      <c r="I15" s="24">
        <f>D15*F15*G15</f>
        <v>179.79731938542008</v>
      </c>
    </row>
    <row r="16" spans="1:9" ht="39" x14ac:dyDescent="0.25">
      <c r="A16" s="86" t="s">
        <v>55</v>
      </c>
      <c r="B16" s="19"/>
      <c r="C16" s="19" t="s">
        <v>19</v>
      </c>
      <c r="D16" s="20">
        <v>1</v>
      </c>
      <c r="E16" s="21"/>
      <c r="F16" s="21">
        <f>E16/C8</f>
        <v>0</v>
      </c>
      <c r="G16" s="22">
        <v>11</v>
      </c>
      <c r="H16" s="23">
        <f>D16*E16*G16</f>
        <v>0</v>
      </c>
      <c r="I16" s="24">
        <f>D16*F16*G16</f>
        <v>0</v>
      </c>
    </row>
    <row r="17" spans="1:9" ht="15.75" thickBot="1" x14ac:dyDescent="0.3">
      <c r="A17" s="157" t="s">
        <v>10</v>
      </c>
      <c r="B17" s="158"/>
      <c r="C17" s="158"/>
      <c r="D17" s="158"/>
      <c r="E17" s="158"/>
      <c r="F17" s="158"/>
      <c r="G17" s="158"/>
      <c r="H17" s="25">
        <f>SUM(H15:H16)</f>
        <v>5500</v>
      </c>
      <c r="I17" s="26">
        <f>SUM(I15:I16)</f>
        <v>179.79731938542008</v>
      </c>
    </row>
    <row r="18" spans="1:9" ht="15.75" thickBot="1" x14ac:dyDescent="0.3">
      <c r="A18" s="145" t="s">
        <v>32</v>
      </c>
      <c r="B18" s="146"/>
      <c r="C18" s="146"/>
      <c r="D18" s="146"/>
      <c r="E18" s="146"/>
      <c r="F18" s="146"/>
      <c r="G18" s="146"/>
      <c r="H18" s="27"/>
      <c r="I18" s="28"/>
    </row>
    <row r="19" spans="1:9" ht="25.5" x14ac:dyDescent="0.25">
      <c r="A19" s="87" t="s">
        <v>50</v>
      </c>
      <c r="B19" s="19"/>
      <c r="C19" s="19" t="s">
        <v>8</v>
      </c>
      <c r="D19" s="20">
        <v>2</v>
      </c>
      <c r="E19" s="21"/>
      <c r="F19" s="33">
        <f>E19/C8</f>
        <v>0</v>
      </c>
      <c r="G19" s="22">
        <v>11</v>
      </c>
      <c r="H19" s="24">
        <f t="shared" ref="H19:H21" si="0">D19*E19*G19</f>
        <v>0</v>
      </c>
      <c r="I19" s="34">
        <f>D19*F19*G19</f>
        <v>0</v>
      </c>
    </row>
    <row r="20" spans="1:9" ht="25.5" x14ac:dyDescent="0.25">
      <c r="A20" s="108" t="s">
        <v>63</v>
      </c>
      <c r="B20" s="19"/>
      <c r="C20" s="19" t="s">
        <v>23</v>
      </c>
      <c r="D20" s="35">
        <v>1</v>
      </c>
      <c r="E20" s="36"/>
      <c r="F20" s="37">
        <f>E20/C8</f>
        <v>0</v>
      </c>
      <c r="G20" s="38">
        <v>11</v>
      </c>
      <c r="H20" s="24">
        <f t="shared" si="0"/>
        <v>0</v>
      </c>
      <c r="I20" s="34">
        <f>D20*F20*G20</f>
        <v>0</v>
      </c>
    </row>
    <row r="21" spans="1:9" ht="25.5" x14ac:dyDescent="0.25">
      <c r="A21" s="88" t="s">
        <v>47</v>
      </c>
      <c r="B21" s="19"/>
      <c r="C21" s="39" t="s">
        <v>15</v>
      </c>
      <c r="D21" s="35">
        <v>2</v>
      </c>
      <c r="E21" s="36"/>
      <c r="F21" s="37">
        <f>E21/C8</f>
        <v>0</v>
      </c>
      <c r="G21" s="38">
        <v>11</v>
      </c>
      <c r="H21" s="40">
        <f t="shared" si="0"/>
        <v>0</v>
      </c>
      <c r="I21" s="41">
        <f>D21*F21*G21</f>
        <v>0</v>
      </c>
    </row>
    <row r="22" spans="1:9" ht="15.75" thickBot="1" x14ac:dyDescent="0.3">
      <c r="A22" s="135" t="s">
        <v>9</v>
      </c>
      <c r="B22" s="136"/>
      <c r="C22" s="136"/>
      <c r="D22" s="136"/>
      <c r="E22" s="136"/>
      <c r="F22" s="136"/>
      <c r="G22" s="136"/>
      <c r="H22" s="42">
        <f>SUM(H19:H21)</f>
        <v>0</v>
      </c>
      <c r="I22" s="43">
        <f>SUM(I19:I21)</f>
        <v>0</v>
      </c>
    </row>
    <row r="23" spans="1:9" s="109" customFormat="1" ht="15.75" thickBot="1" x14ac:dyDescent="0.3">
      <c r="A23" s="140" t="s">
        <v>64</v>
      </c>
      <c r="B23" s="141"/>
      <c r="C23" s="141"/>
      <c r="D23" s="141"/>
      <c r="E23" s="141"/>
      <c r="F23" s="141"/>
      <c r="G23" s="141"/>
      <c r="H23" s="110"/>
      <c r="I23" s="111"/>
    </row>
    <row r="24" spans="1:9" ht="25.5" x14ac:dyDescent="0.25">
      <c r="A24" s="89" t="s">
        <v>37</v>
      </c>
      <c r="B24" s="19"/>
      <c r="C24" s="19" t="s">
        <v>19</v>
      </c>
      <c r="D24" s="59">
        <v>1</v>
      </c>
      <c r="E24" s="60"/>
      <c r="F24" s="60">
        <f>E24/C8</f>
        <v>0</v>
      </c>
      <c r="G24" s="64">
        <v>0</v>
      </c>
      <c r="H24" s="62">
        <f>D24*E24*G24</f>
        <v>0</v>
      </c>
      <c r="I24" s="32">
        <f>D24*F24*G24</f>
        <v>0</v>
      </c>
    </row>
    <row r="25" spans="1:9" ht="25.5" x14ac:dyDescent="0.25">
      <c r="A25" s="87" t="s">
        <v>38</v>
      </c>
      <c r="B25" s="19"/>
      <c r="C25" s="19" t="s">
        <v>19</v>
      </c>
      <c r="D25" s="20">
        <v>1</v>
      </c>
      <c r="E25" s="21"/>
      <c r="F25" s="21">
        <f>E25/C8</f>
        <v>0</v>
      </c>
      <c r="G25" s="65">
        <v>0</v>
      </c>
      <c r="H25" s="63">
        <f t="shared" ref="H25:H26" si="1">D25*E25*G25</f>
        <v>0</v>
      </c>
      <c r="I25" s="34">
        <f>D25*F25*G25</f>
        <v>0</v>
      </c>
    </row>
    <row r="26" spans="1:9" ht="25.5" x14ac:dyDescent="0.25">
      <c r="A26" s="87" t="s">
        <v>48</v>
      </c>
      <c r="B26" s="19"/>
      <c r="C26" s="29" t="s">
        <v>19</v>
      </c>
      <c r="D26" s="20">
        <v>1</v>
      </c>
      <c r="E26" s="21"/>
      <c r="F26" s="21">
        <f>E26/C8</f>
        <v>0</v>
      </c>
      <c r="G26" s="65">
        <v>1</v>
      </c>
      <c r="H26" s="63">
        <f t="shared" si="1"/>
        <v>0</v>
      </c>
      <c r="I26" s="34">
        <f>D26*F26*G26</f>
        <v>0</v>
      </c>
    </row>
    <row r="27" spans="1:9" ht="15.75" customHeight="1" thickBot="1" x14ac:dyDescent="0.3">
      <c r="A27" s="142" t="s">
        <v>65</v>
      </c>
      <c r="B27" s="143"/>
      <c r="C27" s="143"/>
      <c r="D27" s="143"/>
      <c r="E27" s="143"/>
      <c r="F27" s="143"/>
      <c r="G27" s="144"/>
      <c r="H27" s="44">
        <f>SUM(H24:H26)</f>
        <v>0</v>
      </c>
      <c r="I27" s="44">
        <f>SUM(I24:I26)</f>
        <v>0</v>
      </c>
    </row>
    <row r="28" spans="1:9" ht="15.75" thickBot="1" x14ac:dyDescent="0.3">
      <c r="A28" s="145" t="s">
        <v>16</v>
      </c>
      <c r="B28" s="146"/>
      <c r="C28" s="146"/>
      <c r="D28" s="146"/>
      <c r="E28" s="146"/>
      <c r="F28" s="146"/>
      <c r="G28" s="146"/>
      <c r="H28" s="146"/>
      <c r="I28" s="147"/>
    </row>
    <row r="29" spans="1:9" ht="38.25" x14ac:dyDescent="0.25">
      <c r="A29" s="82" t="s">
        <v>39</v>
      </c>
      <c r="B29" s="29"/>
      <c r="C29" s="29" t="s">
        <v>12</v>
      </c>
      <c r="D29" s="76">
        <v>30</v>
      </c>
      <c r="E29" s="31"/>
      <c r="F29" s="31">
        <f>E29/C8</f>
        <v>0</v>
      </c>
      <c r="G29" s="30">
        <v>11</v>
      </c>
      <c r="H29" s="74">
        <f>D29*E29*G29</f>
        <v>0</v>
      </c>
      <c r="I29" s="75">
        <f>D29*F29*G29</f>
        <v>0</v>
      </c>
    </row>
    <row r="30" spans="1:9" ht="38.25" x14ac:dyDescent="0.25">
      <c r="A30" s="82" t="s">
        <v>52</v>
      </c>
      <c r="B30" s="19"/>
      <c r="C30" s="29" t="s">
        <v>40</v>
      </c>
      <c r="D30" s="20">
        <v>1</v>
      </c>
      <c r="E30" s="21"/>
      <c r="F30" s="21">
        <f>E30/C8</f>
        <v>0</v>
      </c>
      <c r="G30" s="20">
        <v>11</v>
      </c>
      <c r="H30" s="73">
        <f>D30*E30*G30</f>
        <v>0</v>
      </c>
      <c r="I30" s="72">
        <f>D30*F30*G30</f>
        <v>0</v>
      </c>
    </row>
    <row r="31" spans="1:9" ht="38.25" x14ac:dyDescent="0.25">
      <c r="A31" s="83" t="s">
        <v>41</v>
      </c>
      <c r="B31" s="19"/>
      <c r="C31" s="29" t="s">
        <v>40</v>
      </c>
      <c r="D31" s="20">
        <v>1</v>
      </c>
      <c r="E31" s="21"/>
      <c r="F31" s="21">
        <f>E31/C8</f>
        <v>0</v>
      </c>
      <c r="G31" s="22">
        <v>11</v>
      </c>
      <c r="H31" s="73">
        <f>D31*E31*G31</f>
        <v>0</v>
      </c>
      <c r="I31" s="72">
        <f>D31*F31*G31</f>
        <v>0</v>
      </c>
    </row>
    <row r="32" spans="1:9" ht="38.25" x14ac:dyDescent="0.25">
      <c r="A32" s="84" t="s">
        <v>53</v>
      </c>
      <c r="B32" s="39"/>
      <c r="C32" s="29" t="s">
        <v>40</v>
      </c>
      <c r="D32" s="20">
        <v>1</v>
      </c>
      <c r="E32" s="21"/>
      <c r="F32" s="21">
        <f>E32/C8</f>
        <v>0</v>
      </c>
      <c r="G32" s="22">
        <v>11</v>
      </c>
      <c r="H32" s="73">
        <f>D32*E32*G32</f>
        <v>0</v>
      </c>
      <c r="I32" s="72">
        <f>D32*F32*G32</f>
        <v>0</v>
      </c>
    </row>
    <row r="33" spans="1:9" ht="15.75" thickBot="1" x14ac:dyDescent="0.3">
      <c r="A33" s="148" t="s">
        <v>42</v>
      </c>
      <c r="B33" s="149"/>
      <c r="C33" s="149"/>
      <c r="D33" s="149"/>
      <c r="E33" s="149"/>
      <c r="F33" s="149"/>
      <c r="G33" s="150"/>
      <c r="H33" s="77">
        <f>SUM(H29:H32)</f>
        <v>0</v>
      </c>
      <c r="I33" s="78">
        <f>SUM(I29:I32)</f>
        <v>0</v>
      </c>
    </row>
    <row r="34" spans="1:9" ht="15.75" thickBot="1" x14ac:dyDescent="0.3">
      <c r="A34" s="145" t="s">
        <v>18</v>
      </c>
      <c r="B34" s="146"/>
      <c r="C34" s="146"/>
      <c r="D34" s="146"/>
      <c r="E34" s="146"/>
      <c r="F34" s="146"/>
      <c r="G34" s="146"/>
      <c r="H34" s="146"/>
      <c r="I34" s="147"/>
    </row>
    <row r="35" spans="1:9" ht="63.75" x14ac:dyDescent="0.25">
      <c r="A35" s="85" t="s">
        <v>45</v>
      </c>
      <c r="B35" s="29"/>
      <c r="C35" s="29" t="s">
        <v>19</v>
      </c>
      <c r="D35" s="30">
        <v>1</v>
      </c>
      <c r="E35" s="31"/>
      <c r="F35" s="31">
        <f>E35/C8</f>
        <v>0</v>
      </c>
      <c r="G35" s="30">
        <v>1</v>
      </c>
      <c r="H35" s="74">
        <v>0</v>
      </c>
      <c r="I35" s="75">
        <f>D35*F35*G35</f>
        <v>0</v>
      </c>
    </row>
    <row r="36" spans="1:9" ht="25.5" x14ac:dyDescent="0.25">
      <c r="A36" s="81" t="s">
        <v>46</v>
      </c>
      <c r="B36" s="19"/>
      <c r="C36" s="19" t="s">
        <v>19</v>
      </c>
      <c r="D36" s="20">
        <v>1</v>
      </c>
      <c r="E36" s="21"/>
      <c r="F36" s="21">
        <f>E36/C8</f>
        <v>0</v>
      </c>
      <c r="G36" s="20">
        <v>1</v>
      </c>
      <c r="H36" s="73">
        <f>D36*E36*G36</f>
        <v>0</v>
      </c>
      <c r="I36" s="72">
        <f>D36*F36*G36</f>
        <v>0</v>
      </c>
    </row>
    <row r="37" spans="1:9" ht="15.75" thickBot="1" x14ac:dyDescent="0.3">
      <c r="A37" s="135" t="s">
        <v>20</v>
      </c>
      <c r="B37" s="136"/>
      <c r="C37" s="136"/>
      <c r="D37" s="136"/>
      <c r="E37" s="136"/>
      <c r="F37" s="136"/>
      <c r="G37" s="136"/>
      <c r="H37" s="42">
        <f>SUM(H35:H36)</f>
        <v>0</v>
      </c>
      <c r="I37" s="43">
        <f>SUM(I35:I36)</f>
        <v>0</v>
      </c>
    </row>
    <row r="38" spans="1:9" ht="15.75" thickBot="1" x14ac:dyDescent="0.3">
      <c r="A38" s="163" t="s">
        <v>72</v>
      </c>
      <c r="B38" s="164"/>
      <c r="C38" s="164"/>
      <c r="D38" s="164"/>
      <c r="E38" s="164"/>
      <c r="F38" s="164"/>
      <c r="G38" s="164"/>
      <c r="H38" s="45">
        <f>H13+H17+H22+H27+H33+H37</f>
        <v>5500</v>
      </c>
      <c r="I38" s="46">
        <f>I13+I17+I22+I27+I33+I37</f>
        <v>179.79731938542008</v>
      </c>
    </row>
    <row r="39" spans="1:9" ht="15.75" thickBot="1" x14ac:dyDescent="0.3">
      <c r="A39" s="79" t="s">
        <v>22</v>
      </c>
      <c r="B39" s="80"/>
      <c r="C39" s="80"/>
      <c r="D39" s="80"/>
      <c r="E39" s="80"/>
      <c r="F39" s="80"/>
      <c r="G39" s="47"/>
      <c r="H39" s="45"/>
      <c r="I39" s="45"/>
    </row>
    <row r="40" spans="1:9" ht="15.75" thickBot="1" x14ac:dyDescent="0.3">
      <c r="A40" s="100" t="s">
        <v>73</v>
      </c>
      <c r="B40" s="101"/>
      <c r="C40" s="101"/>
      <c r="D40" s="101"/>
      <c r="E40" s="101"/>
      <c r="F40" s="101"/>
      <c r="G40" s="101"/>
      <c r="H40" s="99"/>
      <c r="I40" s="98"/>
    </row>
    <row r="41" spans="1:9" ht="36.75" customHeight="1" x14ac:dyDescent="0.25">
      <c r="A41" s="53" t="s">
        <v>59</v>
      </c>
      <c r="B41" s="53"/>
      <c r="C41" s="5"/>
      <c r="D41" s="5"/>
      <c r="E41" s="5"/>
      <c r="F41" s="5"/>
      <c r="G41" s="5"/>
      <c r="H41" s="5"/>
      <c r="I41" s="5"/>
    </row>
    <row r="42" spans="1:9" x14ac:dyDescent="0.25">
      <c r="A42" s="4"/>
      <c r="B42" s="4"/>
      <c r="C42" s="5"/>
      <c r="D42" s="5"/>
      <c r="E42" s="5"/>
      <c r="F42" s="5"/>
      <c r="G42" s="5"/>
      <c r="H42" s="5"/>
      <c r="I42" s="5"/>
    </row>
    <row r="43" spans="1:9" x14ac:dyDescent="0.25">
      <c r="A43" s="54" t="s">
        <v>24</v>
      </c>
      <c r="B43" s="54"/>
      <c r="C43" s="49"/>
      <c r="D43" s="49"/>
      <c r="E43" s="49"/>
      <c r="F43" s="49"/>
      <c r="G43" s="49"/>
      <c r="H43" s="49"/>
      <c r="I43" s="50"/>
    </row>
    <row r="44" spans="1:9" x14ac:dyDescent="0.25">
      <c r="A44" s="55"/>
      <c r="B44" s="55"/>
      <c r="C44" s="8"/>
      <c r="D44" s="8"/>
      <c r="E44" s="8"/>
      <c r="F44" s="8"/>
      <c r="G44" s="52"/>
      <c r="H44" s="8"/>
      <c r="I44" s="48"/>
    </row>
    <row r="45" spans="1:9" x14ac:dyDescent="0.25">
      <c r="A45" s="56" t="s">
        <v>25</v>
      </c>
      <c r="B45" s="56"/>
      <c r="C45" s="8"/>
      <c r="D45" s="8"/>
      <c r="E45" s="8"/>
      <c r="F45" s="8"/>
      <c r="G45" s="8"/>
      <c r="H45" s="8"/>
      <c r="I45" s="48"/>
    </row>
    <row r="46" spans="1:9" x14ac:dyDescent="0.25">
      <c r="A46" s="55"/>
      <c r="B46" s="55"/>
      <c r="C46" s="8"/>
      <c r="D46" s="8"/>
      <c r="E46" s="8"/>
      <c r="F46" s="8"/>
      <c r="G46" s="8"/>
      <c r="H46" s="8"/>
      <c r="I46" s="48"/>
    </row>
    <row r="47" spans="1:9" x14ac:dyDescent="0.25">
      <c r="A47" s="56" t="s">
        <v>26</v>
      </c>
      <c r="B47" s="56"/>
      <c r="C47" s="49"/>
      <c r="D47" s="49"/>
      <c r="E47" s="49"/>
      <c r="F47" s="49"/>
      <c r="G47" s="49"/>
      <c r="H47" s="49"/>
      <c r="I47" s="49"/>
    </row>
    <row r="48" spans="1:9" x14ac:dyDescent="0.25">
      <c r="A48" s="56"/>
      <c r="B48" s="56"/>
      <c r="C48" s="49"/>
      <c r="D48" s="49"/>
      <c r="E48" s="49"/>
      <c r="F48" s="49"/>
      <c r="G48" s="49"/>
      <c r="H48" s="49"/>
      <c r="I48" s="49"/>
    </row>
    <row r="49" spans="1:9" x14ac:dyDescent="0.25">
      <c r="A49" s="57" t="s">
        <v>27</v>
      </c>
      <c r="B49" s="57"/>
      <c r="C49" s="49"/>
      <c r="D49" s="49"/>
      <c r="E49" s="49"/>
      <c r="F49" s="49"/>
      <c r="G49" s="49"/>
      <c r="H49" s="49"/>
      <c r="I49" s="49"/>
    </row>
    <row r="50" spans="1:9" x14ac:dyDescent="0.25">
      <c r="A50" s="56"/>
      <c r="B50" s="56"/>
      <c r="C50" s="49"/>
      <c r="D50" s="49"/>
      <c r="E50" s="49"/>
      <c r="F50" s="49"/>
      <c r="G50" s="49"/>
      <c r="H50" s="49"/>
      <c r="I50" s="49"/>
    </row>
    <row r="51" spans="1:9" x14ac:dyDescent="0.25">
      <c r="A51" s="56" t="s">
        <v>28</v>
      </c>
      <c r="B51" s="56"/>
      <c r="C51" s="49"/>
      <c r="D51" s="49"/>
      <c r="E51" s="49"/>
      <c r="F51" s="49"/>
      <c r="G51" s="49"/>
      <c r="H51" s="49"/>
      <c r="I51" s="49"/>
    </row>
  </sheetData>
  <mergeCells count="21">
    <mergeCell ref="A37:G37"/>
    <mergeCell ref="A38:G38"/>
    <mergeCell ref="A22:G22"/>
    <mergeCell ref="A23:G23"/>
    <mergeCell ref="A27:G27"/>
    <mergeCell ref="A28:I28"/>
    <mergeCell ref="A33:G33"/>
    <mergeCell ref="A34:I34"/>
    <mergeCell ref="A18:G18"/>
    <mergeCell ref="A1:I1"/>
    <mergeCell ref="A2:I2"/>
    <mergeCell ref="B3:I3"/>
    <mergeCell ref="B5:I5"/>
    <mergeCell ref="B6:I6"/>
    <mergeCell ref="B7:I7"/>
    <mergeCell ref="D8:I8"/>
    <mergeCell ref="A11:G11"/>
    <mergeCell ref="A13:G13"/>
    <mergeCell ref="A14:G14"/>
    <mergeCell ref="A17:G17"/>
    <mergeCell ref="B4:I4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workbookViewId="0">
      <selection activeCell="G32" sqref="G32"/>
    </sheetView>
  </sheetViews>
  <sheetFormatPr defaultRowHeight="15" x14ac:dyDescent="0.25"/>
  <cols>
    <col min="1" max="1" width="51" customWidth="1"/>
    <col min="2" max="2" width="13" customWidth="1"/>
    <col min="3" max="3" width="12.7109375" customWidth="1"/>
    <col min="4" max="4" width="5.28515625" bestFit="1" customWidth="1"/>
    <col min="5" max="6" width="8.5703125" bestFit="1" customWidth="1"/>
    <col min="7" max="7" width="7.85546875" bestFit="1" customWidth="1"/>
    <col min="8" max="8" width="13.28515625" customWidth="1"/>
    <col min="9" max="9" width="15.42578125" customWidth="1"/>
  </cols>
  <sheetData>
    <row r="1" spans="1:9" x14ac:dyDescent="0.25">
      <c r="A1" s="116"/>
      <c r="B1" s="116"/>
      <c r="C1" s="116"/>
      <c r="D1" s="116"/>
      <c r="E1" s="116"/>
      <c r="F1" s="116"/>
      <c r="G1" s="116"/>
      <c r="H1" s="116"/>
      <c r="I1" s="116"/>
    </row>
    <row r="2" spans="1:9" x14ac:dyDescent="0.25">
      <c r="A2" s="120" t="s">
        <v>7</v>
      </c>
      <c r="B2" s="120"/>
      <c r="C2" s="120"/>
      <c r="D2" s="120"/>
      <c r="E2" s="120"/>
      <c r="F2" s="120"/>
      <c r="G2" s="120"/>
      <c r="H2" s="120"/>
      <c r="I2" s="120"/>
    </row>
    <row r="3" spans="1:9" ht="43.5" customHeight="1" x14ac:dyDescent="0.25">
      <c r="A3" s="66" t="s">
        <v>0</v>
      </c>
      <c r="B3" s="117" t="s">
        <v>51</v>
      </c>
      <c r="C3" s="118"/>
      <c r="D3" s="118"/>
      <c r="E3" s="118"/>
      <c r="F3" s="118"/>
      <c r="G3" s="118"/>
      <c r="H3" s="118"/>
      <c r="I3" s="119"/>
    </row>
    <row r="4" spans="1:9" x14ac:dyDescent="0.25">
      <c r="A4" s="66" t="s">
        <v>62</v>
      </c>
      <c r="B4" s="117" t="s">
        <v>88</v>
      </c>
      <c r="C4" s="118"/>
      <c r="D4" s="118"/>
      <c r="E4" s="118"/>
      <c r="F4" s="118"/>
      <c r="G4" s="118"/>
      <c r="H4" s="118"/>
      <c r="I4" s="119"/>
    </row>
    <row r="5" spans="1:9" ht="16.5" customHeight="1" x14ac:dyDescent="0.25">
      <c r="A5" s="66" t="s">
        <v>61</v>
      </c>
      <c r="B5" s="133" t="s">
        <v>44</v>
      </c>
      <c r="C5" s="133"/>
      <c r="D5" s="133"/>
      <c r="E5" s="133"/>
      <c r="F5" s="133"/>
      <c r="G5" s="133"/>
      <c r="H5" s="133"/>
      <c r="I5" s="133"/>
    </row>
    <row r="6" spans="1:9" x14ac:dyDescent="0.25">
      <c r="A6" s="67" t="s">
        <v>1</v>
      </c>
      <c r="B6" s="134">
        <v>43031</v>
      </c>
      <c r="C6" s="134"/>
      <c r="D6" s="134"/>
      <c r="E6" s="134"/>
      <c r="F6" s="134"/>
      <c r="G6" s="134"/>
      <c r="H6" s="134"/>
      <c r="I6" s="134"/>
    </row>
    <row r="7" spans="1:9" x14ac:dyDescent="0.25">
      <c r="A7" s="67" t="s">
        <v>43</v>
      </c>
      <c r="B7" s="151">
        <v>14</v>
      </c>
      <c r="C7" s="152"/>
      <c r="D7" s="152"/>
      <c r="E7" s="152"/>
      <c r="F7" s="152"/>
      <c r="G7" s="152"/>
      <c r="H7" s="152"/>
      <c r="I7" s="153"/>
    </row>
    <row r="8" spans="1:9" x14ac:dyDescent="0.25">
      <c r="A8" s="67" t="s">
        <v>17</v>
      </c>
      <c r="B8" s="68" t="s">
        <v>21</v>
      </c>
      <c r="C8" s="69">
        <v>30.59</v>
      </c>
      <c r="D8" s="154" t="s">
        <v>54</v>
      </c>
      <c r="E8" s="154"/>
      <c r="F8" s="154"/>
      <c r="G8" s="154"/>
      <c r="H8" s="154"/>
      <c r="I8" s="154"/>
    </row>
    <row r="9" spans="1:9" ht="15.75" thickBot="1" x14ac:dyDescent="0.3">
      <c r="A9" s="7"/>
      <c r="B9" s="9"/>
      <c r="C9" s="10"/>
      <c r="D9" s="61"/>
      <c r="E9" s="61"/>
      <c r="F9" s="61"/>
      <c r="G9" s="61"/>
      <c r="H9" s="61"/>
      <c r="I9" s="61"/>
    </row>
    <row r="10" spans="1:9" ht="39" thickBot="1" x14ac:dyDescent="0.3">
      <c r="A10" s="11" t="s">
        <v>11</v>
      </c>
      <c r="B10" s="58" t="s">
        <v>29</v>
      </c>
      <c r="C10" s="12" t="s">
        <v>2</v>
      </c>
      <c r="D10" s="12" t="s">
        <v>3</v>
      </c>
      <c r="E10" s="12" t="s">
        <v>5</v>
      </c>
      <c r="F10" s="12" t="s">
        <v>13</v>
      </c>
      <c r="G10" s="13" t="s">
        <v>4</v>
      </c>
      <c r="H10" s="14" t="s">
        <v>6</v>
      </c>
      <c r="I10" s="92" t="s">
        <v>14</v>
      </c>
    </row>
    <row r="11" spans="1:9" x14ac:dyDescent="0.25">
      <c r="A11" s="155" t="s">
        <v>30</v>
      </c>
      <c r="B11" s="156"/>
      <c r="C11" s="156"/>
      <c r="D11" s="156"/>
      <c r="E11" s="156"/>
      <c r="F11" s="156"/>
      <c r="G11" s="156"/>
      <c r="H11" s="16"/>
      <c r="I11" s="17"/>
    </row>
    <row r="12" spans="1:9" ht="38.25" x14ac:dyDescent="0.25">
      <c r="A12" s="18" t="s">
        <v>49</v>
      </c>
      <c r="B12" s="19"/>
      <c r="C12" s="19" t="s">
        <v>34</v>
      </c>
      <c r="D12" s="20">
        <v>1</v>
      </c>
      <c r="E12" s="21"/>
      <c r="F12" s="21">
        <f>E12/C8</f>
        <v>0</v>
      </c>
      <c r="G12" s="22">
        <v>4</v>
      </c>
      <c r="H12" s="23">
        <f>D12*E12*G12</f>
        <v>0</v>
      </c>
      <c r="I12" s="24">
        <f>D12*F12*G12</f>
        <v>0</v>
      </c>
    </row>
    <row r="13" spans="1:9" ht="15.75" thickBot="1" x14ac:dyDescent="0.3">
      <c r="A13" s="157" t="s">
        <v>33</v>
      </c>
      <c r="B13" s="158"/>
      <c r="C13" s="158"/>
      <c r="D13" s="158"/>
      <c r="E13" s="158"/>
      <c r="F13" s="158"/>
      <c r="G13" s="158"/>
      <c r="H13" s="70">
        <f>SUM(H12:H12)</f>
        <v>0</v>
      </c>
      <c r="I13" s="71">
        <f>SUM(I12:I12)</f>
        <v>0</v>
      </c>
    </row>
    <row r="14" spans="1:9" x14ac:dyDescent="0.25">
      <c r="A14" s="155" t="s">
        <v>31</v>
      </c>
      <c r="B14" s="156"/>
      <c r="C14" s="156"/>
      <c r="D14" s="156"/>
      <c r="E14" s="156"/>
      <c r="F14" s="156"/>
      <c r="G14" s="156"/>
      <c r="H14" s="16"/>
      <c r="I14" s="17"/>
    </row>
    <row r="15" spans="1:9" ht="38.25" x14ac:dyDescent="0.25">
      <c r="A15" s="86" t="s">
        <v>36</v>
      </c>
      <c r="B15" s="19"/>
      <c r="C15" s="19" t="s">
        <v>35</v>
      </c>
      <c r="D15" s="20">
        <v>1</v>
      </c>
      <c r="E15" s="21">
        <v>500</v>
      </c>
      <c r="F15" s="21">
        <f>E15/C8</f>
        <v>16.345210853220006</v>
      </c>
      <c r="G15" s="22">
        <v>14</v>
      </c>
      <c r="H15" s="23">
        <f>D15*E15*G15</f>
        <v>7000</v>
      </c>
      <c r="I15" s="24">
        <f>D15*F15*G15</f>
        <v>228.83295194508008</v>
      </c>
    </row>
    <row r="16" spans="1:9" ht="39" x14ac:dyDescent="0.25">
      <c r="A16" s="86" t="s">
        <v>55</v>
      </c>
      <c r="B16" s="19"/>
      <c r="C16" s="19" t="s">
        <v>19</v>
      </c>
      <c r="D16" s="20">
        <v>1</v>
      </c>
      <c r="E16" s="21"/>
      <c r="F16" s="21">
        <f>E16/C8</f>
        <v>0</v>
      </c>
      <c r="G16" s="22">
        <v>14</v>
      </c>
      <c r="H16" s="23">
        <f>D16*E16*G16</f>
        <v>0</v>
      </c>
      <c r="I16" s="24">
        <f>D16*F16*G16</f>
        <v>0</v>
      </c>
    </row>
    <row r="17" spans="1:9" ht="15.75" thickBot="1" x14ac:dyDescent="0.3">
      <c r="A17" s="157" t="s">
        <v>10</v>
      </c>
      <c r="B17" s="158"/>
      <c r="C17" s="158"/>
      <c r="D17" s="158"/>
      <c r="E17" s="158"/>
      <c r="F17" s="158"/>
      <c r="G17" s="158"/>
      <c r="H17" s="25">
        <f>SUM(H15:H16)</f>
        <v>7000</v>
      </c>
      <c r="I17" s="26">
        <f>SUM(I15:I16)</f>
        <v>228.83295194508008</v>
      </c>
    </row>
    <row r="18" spans="1:9" ht="15.75" thickBot="1" x14ac:dyDescent="0.3">
      <c r="A18" s="145" t="s">
        <v>32</v>
      </c>
      <c r="B18" s="146"/>
      <c r="C18" s="146"/>
      <c r="D18" s="146"/>
      <c r="E18" s="146"/>
      <c r="F18" s="146"/>
      <c r="G18" s="146"/>
      <c r="H18" s="27"/>
      <c r="I18" s="28"/>
    </row>
    <row r="19" spans="1:9" ht="25.5" x14ac:dyDescent="0.25">
      <c r="A19" s="87" t="s">
        <v>50</v>
      </c>
      <c r="B19" s="19"/>
      <c r="C19" s="19" t="s">
        <v>8</v>
      </c>
      <c r="D19" s="20">
        <v>2</v>
      </c>
      <c r="E19" s="21"/>
      <c r="F19" s="33">
        <f>E19/C8</f>
        <v>0</v>
      </c>
      <c r="G19" s="22">
        <v>14</v>
      </c>
      <c r="H19" s="24">
        <f t="shared" ref="H19:H21" si="0">D19*E19*G19</f>
        <v>0</v>
      </c>
      <c r="I19" s="34">
        <f>D19*F19*G19</f>
        <v>0</v>
      </c>
    </row>
    <row r="20" spans="1:9" ht="25.5" x14ac:dyDescent="0.25">
      <c r="A20" s="108" t="s">
        <v>63</v>
      </c>
      <c r="B20" s="19"/>
      <c r="C20" s="19" t="s">
        <v>23</v>
      </c>
      <c r="D20" s="35">
        <v>1</v>
      </c>
      <c r="E20" s="36"/>
      <c r="F20" s="37">
        <f>E20/C8</f>
        <v>0</v>
      </c>
      <c r="G20" s="38">
        <v>14</v>
      </c>
      <c r="H20" s="24">
        <f t="shared" si="0"/>
        <v>0</v>
      </c>
      <c r="I20" s="34">
        <f>D20*F20*G20</f>
        <v>0</v>
      </c>
    </row>
    <row r="21" spans="1:9" ht="25.5" x14ac:dyDescent="0.25">
      <c r="A21" s="88" t="s">
        <v>47</v>
      </c>
      <c r="B21" s="19"/>
      <c r="C21" s="39" t="s">
        <v>15</v>
      </c>
      <c r="D21" s="35">
        <v>2</v>
      </c>
      <c r="E21" s="36"/>
      <c r="F21" s="37">
        <f>E21/C8</f>
        <v>0</v>
      </c>
      <c r="G21" s="38">
        <v>14</v>
      </c>
      <c r="H21" s="40">
        <f t="shared" si="0"/>
        <v>0</v>
      </c>
      <c r="I21" s="41">
        <f>D21*F21*G21</f>
        <v>0</v>
      </c>
    </row>
    <row r="22" spans="1:9" ht="15.75" thickBot="1" x14ac:dyDescent="0.3">
      <c r="A22" s="135" t="s">
        <v>9</v>
      </c>
      <c r="B22" s="136"/>
      <c r="C22" s="136"/>
      <c r="D22" s="136"/>
      <c r="E22" s="136"/>
      <c r="F22" s="136"/>
      <c r="G22" s="136"/>
      <c r="H22" s="42">
        <f>SUM(H19:H21)</f>
        <v>0</v>
      </c>
      <c r="I22" s="43">
        <f>SUM(I19:I21)</f>
        <v>0</v>
      </c>
    </row>
    <row r="23" spans="1:9" ht="15.75" thickBot="1" x14ac:dyDescent="0.3">
      <c r="A23" s="140" t="s">
        <v>64</v>
      </c>
      <c r="B23" s="141"/>
      <c r="C23" s="141"/>
      <c r="D23" s="141"/>
      <c r="E23" s="141"/>
      <c r="F23" s="141"/>
      <c r="G23" s="141"/>
      <c r="H23" s="110"/>
      <c r="I23" s="111"/>
    </row>
    <row r="24" spans="1:9" ht="25.5" x14ac:dyDescent="0.25">
      <c r="A24" s="89" t="s">
        <v>37</v>
      </c>
      <c r="B24" s="19"/>
      <c r="C24" s="19" t="s">
        <v>19</v>
      </c>
      <c r="D24" s="59">
        <v>1</v>
      </c>
      <c r="E24" s="60"/>
      <c r="F24" s="60">
        <f>E24/C8</f>
        <v>0</v>
      </c>
      <c r="G24" s="64">
        <v>0</v>
      </c>
      <c r="H24" s="62">
        <f>D24*E24*G24</f>
        <v>0</v>
      </c>
      <c r="I24" s="32">
        <f>D24*F24*G24</f>
        <v>0</v>
      </c>
    </row>
    <row r="25" spans="1:9" ht="25.5" x14ac:dyDescent="0.25">
      <c r="A25" s="87" t="s">
        <v>38</v>
      </c>
      <c r="B25" s="19"/>
      <c r="C25" s="19" t="s">
        <v>19</v>
      </c>
      <c r="D25" s="20">
        <v>1</v>
      </c>
      <c r="E25" s="21"/>
      <c r="F25" s="21">
        <f>E25/C8</f>
        <v>0</v>
      </c>
      <c r="G25" s="65">
        <v>0</v>
      </c>
      <c r="H25" s="63">
        <f t="shared" ref="H25:H26" si="1">D25*E25*G25</f>
        <v>0</v>
      </c>
      <c r="I25" s="34">
        <f>D25*F25*G25</f>
        <v>0</v>
      </c>
    </row>
    <row r="26" spans="1:9" ht="25.5" x14ac:dyDescent="0.25">
      <c r="A26" s="87" t="s">
        <v>48</v>
      </c>
      <c r="B26" s="19"/>
      <c r="C26" s="29" t="s">
        <v>19</v>
      </c>
      <c r="D26" s="20">
        <v>1</v>
      </c>
      <c r="E26" s="21"/>
      <c r="F26" s="21">
        <f>E26/C8</f>
        <v>0</v>
      </c>
      <c r="G26" s="65">
        <v>1</v>
      </c>
      <c r="H26" s="63">
        <f t="shared" si="1"/>
        <v>0</v>
      </c>
      <c r="I26" s="34">
        <f>D26*F26*G26</f>
        <v>0</v>
      </c>
    </row>
    <row r="27" spans="1:9" ht="15.75" thickBot="1" x14ac:dyDescent="0.3">
      <c r="A27" s="142" t="s">
        <v>65</v>
      </c>
      <c r="B27" s="143"/>
      <c r="C27" s="143"/>
      <c r="D27" s="143"/>
      <c r="E27" s="143"/>
      <c r="F27" s="143"/>
      <c r="G27" s="144"/>
      <c r="H27" s="44">
        <f>SUM(H24:H26)</f>
        <v>0</v>
      </c>
      <c r="I27" s="44">
        <f>SUM(I24:I26)</f>
        <v>0</v>
      </c>
    </row>
    <row r="28" spans="1:9" ht="15.75" thickBot="1" x14ac:dyDescent="0.3">
      <c r="A28" s="145" t="s">
        <v>16</v>
      </c>
      <c r="B28" s="146"/>
      <c r="C28" s="146"/>
      <c r="D28" s="146"/>
      <c r="E28" s="146"/>
      <c r="F28" s="146"/>
      <c r="G28" s="146"/>
      <c r="H28" s="146"/>
      <c r="I28" s="147"/>
    </row>
    <row r="29" spans="1:9" ht="38.25" x14ac:dyDescent="0.25">
      <c r="A29" s="82" t="s">
        <v>39</v>
      </c>
      <c r="B29" s="29"/>
      <c r="C29" s="29" t="s">
        <v>12</v>
      </c>
      <c r="D29" s="76">
        <v>30</v>
      </c>
      <c r="E29" s="31"/>
      <c r="F29" s="31">
        <f>E29/C8</f>
        <v>0</v>
      </c>
      <c r="G29" s="30">
        <v>14</v>
      </c>
      <c r="H29" s="74">
        <f>D29*E29*G29</f>
        <v>0</v>
      </c>
      <c r="I29" s="75">
        <f>D29*F29*G29</f>
        <v>0</v>
      </c>
    </row>
    <row r="30" spans="1:9" ht="38.25" x14ac:dyDescent="0.25">
      <c r="A30" s="82" t="s">
        <v>52</v>
      </c>
      <c r="B30" s="19"/>
      <c r="C30" s="29" t="s">
        <v>40</v>
      </c>
      <c r="D30" s="20">
        <v>1</v>
      </c>
      <c r="E30" s="21"/>
      <c r="F30" s="21">
        <f>E30/C8</f>
        <v>0</v>
      </c>
      <c r="G30" s="20">
        <v>14</v>
      </c>
      <c r="H30" s="73">
        <f>D30*E30*G30</f>
        <v>0</v>
      </c>
      <c r="I30" s="72">
        <f>D30*F30*G30</f>
        <v>0</v>
      </c>
    </row>
    <row r="31" spans="1:9" ht="38.25" x14ac:dyDescent="0.25">
      <c r="A31" s="83" t="s">
        <v>41</v>
      </c>
      <c r="B31" s="19"/>
      <c r="C31" s="29" t="s">
        <v>40</v>
      </c>
      <c r="D31" s="20">
        <v>1</v>
      </c>
      <c r="E31" s="21"/>
      <c r="F31" s="21">
        <f>E31/C8</f>
        <v>0</v>
      </c>
      <c r="G31" s="22">
        <v>14</v>
      </c>
      <c r="H31" s="73">
        <f>D31*E31*G31</f>
        <v>0</v>
      </c>
      <c r="I31" s="72">
        <f>D31*F31*G31</f>
        <v>0</v>
      </c>
    </row>
    <row r="32" spans="1:9" ht="38.25" x14ac:dyDescent="0.25">
      <c r="A32" s="84" t="s">
        <v>53</v>
      </c>
      <c r="B32" s="39"/>
      <c r="C32" s="29" t="s">
        <v>40</v>
      </c>
      <c r="D32" s="20">
        <v>1</v>
      </c>
      <c r="E32" s="21"/>
      <c r="F32" s="21">
        <f>E32/C8</f>
        <v>0</v>
      </c>
      <c r="G32" s="22">
        <v>14</v>
      </c>
      <c r="H32" s="73">
        <f>D32*E32*G32</f>
        <v>0</v>
      </c>
      <c r="I32" s="72">
        <f>D32*F32*G32</f>
        <v>0</v>
      </c>
    </row>
    <row r="33" spans="1:9" ht="15.75" thickBot="1" x14ac:dyDescent="0.3">
      <c r="A33" s="148" t="s">
        <v>42</v>
      </c>
      <c r="B33" s="149"/>
      <c r="C33" s="149"/>
      <c r="D33" s="149"/>
      <c r="E33" s="149"/>
      <c r="F33" s="149"/>
      <c r="G33" s="150"/>
      <c r="H33" s="77">
        <f>SUM(H29:H32)</f>
        <v>0</v>
      </c>
      <c r="I33" s="78">
        <f>SUM(I29:I32)</f>
        <v>0</v>
      </c>
    </row>
    <row r="34" spans="1:9" ht="15.75" thickBot="1" x14ac:dyDescent="0.3">
      <c r="A34" s="145" t="s">
        <v>18</v>
      </c>
      <c r="B34" s="146"/>
      <c r="C34" s="146"/>
      <c r="D34" s="146"/>
      <c r="E34" s="146"/>
      <c r="F34" s="146"/>
      <c r="G34" s="146"/>
      <c r="H34" s="146"/>
      <c r="I34" s="147"/>
    </row>
    <row r="35" spans="1:9" ht="63.75" x14ac:dyDescent="0.25">
      <c r="A35" s="85" t="s">
        <v>45</v>
      </c>
      <c r="B35" s="29"/>
      <c r="C35" s="29" t="s">
        <v>19</v>
      </c>
      <c r="D35" s="30">
        <v>1</v>
      </c>
      <c r="E35" s="31"/>
      <c r="F35" s="31">
        <f>E35/C8</f>
        <v>0</v>
      </c>
      <c r="G35" s="30">
        <v>1</v>
      </c>
      <c r="H35" s="74">
        <v>0</v>
      </c>
      <c r="I35" s="75">
        <f>D35*F35*G35</f>
        <v>0</v>
      </c>
    </row>
    <row r="36" spans="1:9" ht="25.5" x14ac:dyDescent="0.25">
      <c r="A36" s="81" t="s">
        <v>46</v>
      </c>
      <c r="B36" s="19"/>
      <c r="C36" s="19" t="s">
        <v>19</v>
      </c>
      <c r="D36" s="20">
        <v>1</v>
      </c>
      <c r="E36" s="21"/>
      <c r="F36" s="21">
        <f>E36/C8</f>
        <v>0</v>
      </c>
      <c r="G36" s="20">
        <v>1</v>
      </c>
      <c r="H36" s="73">
        <f>D36*E36*G36</f>
        <v>0</v>
      </c>
      <c r="I36" s="72">
        <f>D36*F36*G36</f>
        <v>0</v>
      </c>
    </row>
    <row r="37" spans="1:9" ht="15.75" thickBot="1" x14ac:dyDescent="0.3">
      <c r="A37" s="135" t="s">
        <v>20</v>
      </c>
      <c r="B37" s="136"/>
      <c r="C37" s="136"/>
      <c r="D37" s="136"/>
      <c r="E37" s="136"/>
      <c r="F37" s="136"/>
      <c r="G37" s="136"/>
      <c r="H37" s="42">
        <f>SUM(H35:H36)</f>
        <v>0</v>
      </c>
      <c r="I37" s="43">
        <f>SUM(I35:I36)</f>
        <v>0</v>
      </c>
    </row>
    <row r="38" spans="1:9" ht="15.75" thickBot="1" x14ac:dyDescent="0.3">
      <c r="A38" s="163" t="s">
        <v>72</v>
      </c>
      <c r="B38" s="164"/>
      <c r="C38" s="164"/>
      <c r="D38" s="164"/>
      <c r="E38" s="164"/>
      <c r="F38" s="164"/>
      <c r="G38" s="164"/>
      <c r="H38" s="45">
        <f>H13+H17+H22+H27+H33+H37</f>
        <v>7000</v>
      </c>
      <c r="I38" s="46">
        <f>I13+I17+I22+I27+I33+I37</f>
        <v>228.83295194508008</v>
      </c>
    </row>
    <row r="39" spans="1:9" ht="15.75" thickBot="1" x14ac:dyDescent="0.3">
      <c r="A39" s="95" t="s">
        <v>22</v>
      </c>
      <c r="B39" s="96"/>
      <c r="C39" s="96"/>
      <c r="D39" s="96"/>
      <c r="E39" s="96"/>
      <c r="F39" s="96"/>
      <c r="G39" s="47"/>
      <c r="H39" s="45"/>
      <c r="I39" s="45"/>
    </row>
    <row r="40" spans="1:9" ht="15.75" thickBot="1" x14ac:dyDescent="0.3">
      <c r="A40" s="100" t="s">
        <v>73</v>
      </c>
      <c r="B40" s="101"/>
      <c r="C40" s="101"/>
      <c r="D40" s="101"/>
      <c r="E40" s="101"/>
      <c r="F40" s="101"/>
      <c r="G40" s="101"/>
      <c r="H40" s="99"/>
      <c r="I40" s="98"/>
    </row>
    <row r="41" spans="1:9" ht="26.25" x14ac:dyDescent="0.25">
      <c r="A41" s="53" t="s">
        <v>59</v>
      </c>
      <c r="B41" s="53"/>
      <c r="C41" s="5"/>
      <c r="D41" s="5"/>
      <c r="E41" s="5"/>
      <c r="F41" s="5"/>
      <c r="G41" s="5"/>
      <c r="H41" s="5"/>
      <c r="I41" s="5"/>
    </row>
    <row r="42" spans="1:9" x14ac:dyDescent="0.25">
      <c r="A42" s="4"/>
      <c r="B42" s="4"/>
      <c r="C42" s="5"/>
      <c r="D42" s="5"/>
      <c r="E42" s="5"/>
      <c r="F42" s="5"/>
      <c r="G42" s="5"/>
      <c r="H42" s="5"/>
      <c r="I42" s="5"/>
    </row>
    <row r="43" spans="1:9" x14ac:dyDescent="0.25">
      <c r="A43" s="54" t="s">
        <v>24</v>
      </c>
      <c r="B43" s="54"/>
      <c r="C43" s="49"/>
      <c r="D43" s="49"/>
      <c r="E43" s="49"/>
      <c r="F43" s="49"/>
      <c r="G43" s="49"/>
      <c r="H43" s="49"/>
      <c r="I43" s="50"/>
    </row>
    <row r="44" spans="1:9" x14ac:dyDescent="0.25">
      <c r="A44" s="55"/>
      <c r="B44" s="55"/>
      <c r="C44" s="8"/>
      <c r="D44" s="8"/>
      <c r="E44" s="8"/>
      <c r="F44" s="8"/>
      <c r="G44" s="52"/>
      <c r="H44" s="8"/>
      <c r="I44" s="48"/>
    </row>
    <row r="45" spans="1:9" x14ac:dyDescent="0.25">
      <c r="A45" s="56" t="s">
        <v>25</v>
      </c>
      <c r="B45" s="56"/>
      <c r="C45" s="8"/>
      <c r="D45" s="8"/>
      <c r="E45" s="8"/>
      <c r="F45" s="8"/>
      <c r="G45" s="8"/>
      <c r="H45" s="8"/>
      <c r="I45" s="48"/>
    </row>
    <row r="46" spans="1:9" x14ac:dyDescent="0.25">
      <c r="A46" s="55"/>
      <c r="B46" s="55"/>
      <c r="C46" s="8"/>
      <c r="D46" s="8"/>
      <c r="E46" s="8"/>
      <c r="F46" s="8"/>
      <c r="G46" s="8"/>
      <c r="H46" s="8"/>
      <c r="I46" s="48"/>
    </row>
    <row r="47" spans="1:9" x14ac:dyDescent="0.25">
      <c r="A47" s="56" t="s">
        <v>26</v>
      </c>
      <c r="B47" s="56"/>
      <c r="C47" s="49"/>
      <c r="D47" s="49"/>
      <c r="E47" s="49"/>
      <c r="F47" s="49"/>
      <c r="G47" s="49"/>
      <c r="H47" s="49"/>
      <c r="I47" s="49"/>
    </row>
    <row r="48" spans="1:9" x14ac:dyDescent="0.25">
      <c r="A48" s="56"/>
      <c r="B48" s="56"/>
      <c r="C48" s="49"/>
      <c r="D48" s="49"/>
      <c r="E48" s="49"/>
      <c r="F48" s="49"/>
      <c r="G48" s="49"/>
      <c r="H48" s="49"/>
      <c r="I48" s="49"/>
    </row>
    <row r="49" spans="1:9" x14ac:dyDescent="0.25">
      <c r="A49" s="57" t="s">
        <v>27</v>
      </c>
      <c r="B49" s="57"/>
      <c r="C49" s="49"/>
      <c r="D49" s="49"/>
      <c r="E49" s="49"/>
      <c r="F49" s="49"/>
      <c r="G49" s="49"/>
      <c r="H49" s="49"/>
      <c r="I49" s="49"/>
    </row>
    <row r="50" spans="1:9" x14ac:dyDescent="0.25">
      <c r="A50" s="56"/>
      <c r="B50" s="56"/>
      <c r="C50" s="49"/>
      <c r="D50" s="49"/>
      <c r="E50" s="49"/>
      <c r="F50" s="49"/>
      <c r="G50" s="49"/>
      <c r="H50" s="49"/>
      <c r="I50" s="49"/>
    </row>
    <row r="51" spans="1:9" x14ac:dyDescent="0.25">
      <c r="A51" s="56" t="s">
        <v>28</v>
      </c>
      <c r="B51" s="56"/>
      <c r="C51" s="49"/>
      <c r="D51" s="49"/>
      <c r="E51" s="49"/>
      <c r="F51" s="49"/>
      <c r="G51" s="49"/>
      <c r="H51" s="49"/>
      <c r="I51" s="49"/>
    </row>
  </sheetData>
  <mergeCells count="21">
    <mergeCell ref="A34:I34"/>
    <mergeCell ref="A37:G37"/>
    <mergeCell ref="A38:G38"/>
    <mergeCell ref="A18:G18"/>
    <mergeCell ref="A22:G22"/>
    <mergeCell ref="A23:G23"/>
    <mergeCell ref="A27:G27"/>
    <mergeCell ref="A28:I28"/>
    <mergeCell ref="A33:G33"/>
    <mergeCell ref="A17:G17"/>
    <mergeCell ref="A1:I1"/>
    <mergeCell ref="A2:I2"/>
    <mergeCell ref="B3:I3"/>
    <mergeCell ref="B4:I4"/>
    <mergeCell ref="B5:I5"/>
    <mergeCell ref="B6:I6"/>
    <mergeCell ref="B7:I7"/>
    <mergeCell ref="D8:I8"/>
    <mergeCell ref="A11:G11"/>
    <mergeCell ref="A13:G13"/>
    <mergeCell ref="A14:G14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workbookViewId="0">
      <selection activeCell="G32" sqref="G32"/>
    </sheetView>
  </sheetViews>
  <sheetFormatPr defaultRowHeight="15" x14ac:dyDescent="0.25"/>
  <cols>
    <col min="1" max="1" width="51" customWidth="1"/>
    <col min="2" max="2" width="13" customWidth="1"/>
    <col min="3" max="3" width="12.7109375" customWidth="1"/>
    <col min="4" max="4" width="5.28515625" bestFit="1" customWidth="1"/>
    <col min="5" max="6" width="8.5703125" bestFit="1" customWidth="1"/>
    <col min="7" max="7" width="7.85546875" bestFit="1" customWidth="1"/>
    <col min="8" max="8" width="13.28515625" customWidth="1"/>
    <col min="9" max="9" width="15.42578125" customWidth="1"/>
  </cols>
  <sheetData>
    <row r="1" spans="1:9" x14ac:dyDescent="0.25">
      <c r="A1" s="116"/>
      <c r="B1" s="116"/>
      <c r="C1" s="116"/>
      <c r="D1" s="116"/>
      <c r="E1" s="116"/>
      <c r="F1" s="116"/>
      <c r="G1" s="116"/>
      <c r="H1" s="116"/>
      <c r="I1" s="116"/>
    </row>
    <row r="2" spans="1:9" ht="23.25" customHeight="1" x14ac:dyDescent="0.25">
      <c r="A2" s="120" t="s">
        <v>7</v>
      </c>
      <c r="B2" s="120"/>
      <c r="C2" s="120"/>
      <c r="D2" s="120"/>
      <c r="E2" s="120"/>
      <c r="F2" s="120"/>
      <c r="G2" s="120"/>
      <c r="H2" s="120"/>
      <c r="I2" s="120"/>
    </row>
    <row r="3" spans="1:9" ht="41.25" customHeight="1" x14ac:dyDescent="0.25">
      <c r="A3" s="66" t="s">
        <v>0</v>
      </c>
      <c r="B3" s="117" t="s">
        <v>51</v>
      </c>
      <c r="C3" s="118"/>
      <c r="D3" s="118"/>
      <c r="E3" s="118"/>
      <c r="F3" s="118"/>
      <c r="G3" s="118"/>
      <c r="H3" s="118"/>
      <c r="I3" s="119"/>
    </row>
    <row r="4" spans="1:9" s="103" customFormat="1" ht="29.25" customHeight="1" x14ac:dyDescent="0.25">
      <c r="A4" s="66" t="s">
        <v>62</v>
      </c>
      <c r="B4" s="117" t="s">
        <v>74</v>
      </c>
      <c r="C4" s="118"/>
      <c r="D4" s="118"/>
      <c r="E4" s="93"/>
      <c r="F4" s="93"/>
      <c r="G4" s="93"/>
      <c r="H4" s="93"/>
      <c r="I4" s="94"/>
    </row>
    <row r="5" spans="1:9" ht="23.25" customHeight="1" x14ac:dyDescent="0.25">
      <c r="A5" s="66" t="s">
        <v>61</v>
      </c>
      <c r="B5" s="133" t="s">
        <v>44</v>
      </c>
      <c r="C5" s="133"/>
      <c r="D5" s="133"/>
      <c r="E5" s="133"/>
      <c r="F5" s="133"/>
      <c r="G5" s="133"/>
      <c r="H5" s="133"/>
      <c r="I5" s="133"/>
    </row>
    <row r="6" spans="1:9" x14ac:dyDescent="0.25">
      <c r="A6" s="67" t="s">
        <v>1</v>
      </c>
      <c r="B6" s="134">
        <v>42993</v>
      </c>
      <c r="C6" s="134"/>
      <c r="D6" s="134"/>
      <c r="E6" s="134"/>
      <c r="F6" s="134"/>
      <c r="G6" s="134"/>
      <c r="H6" s="134"/>
      <c r="I6" s="134"/>
    </row>
    <row r="7" spans="1:9" x14ac:dyDescent="0.25">
      <c r="A7" s="67" t="s">
        <v>43</v>
      </c>
      <c r="B7" s="151">
        <v>23</v>
      </c>
      <c r="C7" s="152"/>
      <c r="D7" s="152"/>
      <c r="E7" s="152"/>
      <c r="F7" s="152"/>
      <c r="G7" s="152"/>
      <c r="H7" s="152"/>
      <c r="I7" s="153"/>
    </row>
    <row r="8" spans="1:9" x14ac:dyDescent="0.25">
      <c r="A8" s="67" t="s">
        <v>17</v>
      </c>
      <c r="B8" s="68" t="s">
        <v>21</v>
      </c>
      <c r="C8" s="69">
        <v>30.59</v>
      </c>
      <c r="D8" s="154" t="s">
        <v>54</v>
      </c>
      <c r="E8" s="154"/>
      <c r="F8" s="154"/>
      <c r="G8" s="154"/>
      <c r="H8" s="154"/>
      <c r="I8" s="154"/>
    </row>
    <row r="9" spans="1:9" ht="15.75" thickBot="1" x14ac:dyDescent="0.3">
      <c r="A9" s="7"/>
      <c r="B9" s="9"/>
      <c r="C9" s="10"/>
      <c r="D9" s="61"/>
      <c r="E9" s="61"/>
      <c r="F9" s="61"/>
      <c r="G9" s="61"/>
      <c r="H9" s="61"/>
      <c r="I9" s="61"/>
    </row>
    <row r="10" spans="1:9" ht="39" thickBot="1" x14ac:dyDescent="0.3">
      <c r="A10" s="11" t="s">
        <v>11</v>
      </c>
      <c r="B10" s="58" t="s">
        <v>71</v>
      </c>
      <c r="C10" s="12" t="s">
        <v>70</v>
      </c>
      <c r="D10" s="12" t="s">
        <v>69</v>
      </c>
      <c r="E10" s="12" t="s">
        <v>68</v>
      </c>
      <c r="F10" s="12" t="s">
        <v>67</v>
      </c>
      <c r="G10" s="13" t="s">
        <v>66</v>
      </c>
      <c r="H10" s="14" t="s">
        <v>6</v>
      </c>
      <c r="I10" s="15" t="s">
        <v>14</v>
      </c>
    </row>
    <row r="11" spans="1:9" x14ac:dyDescent="0.25">
      <c r="A11" s="155" t="s">
        <v>30</v>
      </c>
      <c r="B11" s="156"/>
      <c r="C11" s="156"/>
      <c r="D11" s="156"/>
      <c r="E11" s="156"/>
      <c r="F11" s="156"/>
      <c r="G11" s="156"/>
      <c r="H11" s="16"/>
      <c r="I11" s="17"/>
    </row>
    <row r="12" spans="1:9" ht="38.25" x14ac:dyDescent="0.25">
      <c r="A12" s="18" t="s">
        <v>49</v>
      </c>
      <c r="B12" s="19"/>
      <c r="C12" s="19" t="s">
        <v>34</v>
      </c>
      <c r="D12" s="20">
        <v>1</v>
      </c>
      <c r="E12" s="21"/>
      <c r="F12" s="21">
        <f>E12/C8</f>
        <v>0</v>
      </c>
      <c r="G12" s="22">
        <v>7</v>
      </c>
      <c r="H12" s="23">
        <f>D12*E12*G12</f>
        <v>0</v>
      </c>
      <c r="I12" s="24">
        <f>D12*F12*G12</f>
        <v>0</v>
      </c>
    </row>
    <row r="13" spans="1:9" ht="15.75" thickBot="1" x14ac:dyDescent="0.3">
      <c r="A13" s="157" t="s">
        <v>33</v>
      </c>
      <c r="B13" s="158"/>
      <c r="C13" s="158"/>
      <c r="D13" s="158"/>
      <c r="E13" s="158"/>
      <c r="F13" s="158"/>
      <c r="G13" s="158"/>
      <c r="H13" s="70">
        <f>SUM(H12:H12)</f>
        <v>0</v>
      </c>
      <c r="I13" s="71">
        <f>SUM(I12:I12)</f>
        <v>0</v>
      </c>
    </row>
    <row r="14" spans="1:9" x14ac:dyDescent="0.25">
      <c r="A14" s="155" t="s">
        <v>31</v>
      </c>
      <c r="B14" s="156"/>
      <c r="C14" s="156"/>
      <c r="D14" s="156"/>
      <c r="E14" s="156"/>
      <c r="F14" s="156"/>
      <c r="G14" s="156"/>
      <c r="H14" s="16"/>
      <c r="I14" s="17"/>
    </row>
    <row r="15" spans="1:9" ht="38.25" x14ac:dyDescent="0.25">
      <c r="A15" s="18" t="s">
        <v>36</v>
      </c>
      <c r="B15" s="19"/>
      <c r="C15" s="19" t="s">
        <v>35</v>
      </c>
      <c r="D15" s="20">
        <v>1</v>
      </c>
      <c r="E15" s="21">
        <v>500</v>
      </c>
      <c r="F15" s="21">
        <f>E15/C8</f>
        <v>16.345210853220006</v>
      </c>
      <c r="G15" s="22">
        <v>23</v>
      </c>
      <c r="H15" s="23">
        <f>D15*E15*G15</f>
        <v>11500</v>
      </c>
      <c r="I15" s="24">
        <f>D15*F15*G15</f>
        <v>375.93984962406017</v>
      </c>
    </row>
    <row r="16" spans="1:9" ht="38.25" x14ac:dyDescent="0.25">
      <c r="A16" s="18" t="s">
        <v>55</v>
      </c>
      <c r="B16" s="19"/>
      <c r="C16" s="19" t="s">
        <v>19</v>
      </c>
      <c r="D16" s="20">
        <v>1</v>
      </c>
      <c r="E16" s="21"/>
      <c r="F16" s="21">
        <f>E16/C8</f>
        <v>0</v>
      </c>
      <c r="G16" s="22">
        <v>23</v>
      </c>
      <c r="H16" s="23">
        <f>D16*E16*G16</f>
        <v>0</v>
      </c>
      <c r="I16" s="24">
        <f>D16*F16*G16</f>
        <v>0</v>
      </c>
    </row>
    <row r="17" spans="1:9" ht="15.75" thickBot="1" x14ac:dyDescent="0.3">
      <c r="A17" s="157" t="s">
        <v>10</v>
      </c>
      <c r="B17" s="158"/>
      <c r="C17" s="158"/>
      <c r="D17" s="158"/>
      <c r="E17" s="158"/>
      <c r="F17" s="158"/>
      <c r="G17" s="158"/>
      <c r="H17" s="25">
        <f>SUM(H15:H16)</f>
        <v>11500</v>
      </c>
      <c r="I17" s="26">
        <f>SUM(I15:I16)</f>
        <v>375.93984962406017</v>
      </c>
    </row>
    <row r="18" spans="1:9" ht="15.75" thickBot="1" x14ac:dyDescent="0.3">
      <c r="A18" s="145" t="s">
        <v>32</v>
      </c>
      <c r="B18" s="146"/>
      <c r="C18" s="146"/>
      <c r="D18" s="146"/>
      <c r="E18" s="146"/>
      <c r="F18" s="146"/>
      <c r="G18" s="146"/>
      <c r="H18" s="27"/>
      <c r="I18" s="28"/>
    </row>
    <row r="19" spans="1:9" ht="25.5" x14ac:dyDescent="0.25">
      <c r="A19" s="87" t="s">
        <v>50</v>
      </c>
      <c r="B19" s="19"/>
      <c r="C19" s="19" t="s">
        <v>8</v>
      </c>
      <c r="D19" s="20">
        <v>2</v>
      </c>
      <c r="E19" s="21"/>
      <c r="F19" s="33">
        <f>E19/C8</f>
        <v>0</v>
      </c>
      <c r="G19" s="22">
        <v>23</v>
      </c>
      <c r="H19" s="24">
        <f t="shared" ref="H19:H21" si="0">D19*E19*G19</f>
        <v>0</v>
      </c>
      <c r="I19" s="34">
        <f>D19*F19*G19</f>
        <v>0</v>
      </c>
    </row>
    <row r="20" spans="1:9" ht="25.5" x14ac:dyDescent="0.25">
      <c r="A20" s="108" t="s">
        <v>63</v>
      </c>
      <c r="B20" s="19"/>
      <c r="C20" s="19" t="s">
        <v>23</v>
      </c>
      <c r="D20" s="35">
        <v>1</v>
      </c>
      <c r="E20" s="36"/>
      <c r="F20" s="37">
        <f>E20/C8</f>
        <v>0</v>
      </c>
      <c r="G20" s="38">
        <v>23</v>
      </c>
      <c r="H20" s="24">
        <f t="shared" si="0"/>
        <v>0</v>
      </c>
      <c r="I20" s="34">
        <f>D20*F20*G20</f>
        <v>0</v>
      </c>
    </row>
    <row r="21" spans="1:9" ht="25.5" x14ac:dyDescent="0.25">
      <c r="A21" s="88" t="s">
        <v>47</v>
      </c>
      <c r="B21" s="19"/>
      <c r="C21" s="39" t="s">
        <v>15</v>
      </c>
      <c r="D21" s="35">
        <v>2</v>
      </c>
      <c r="E21" s="36"/>
      <c r="F21" s="37">
        <f>E21/C8</f>
        <v>0</v>
      </c>
      <c r="G21" s="38">
        <v>23</v>
      </c>
      <c r="H21" s="40">
        <f t="shared" si="0"/>
        <v>0</v>
      </c>
      <c r="I21" s="41">
        <f>D21*F21*G21</f>
        <v>0</v>
      </c>
    </row>
    <row r="22" spans="1:9" ht="15.75" thickBot="1" x14ac:dyDescent="0.3">
      <c r="A22" s="135" t="s">
        <v>9</v>
      </c>
      <c r="B22" s="136"/>
      <c r="C22" s="136"/>
      <c r="D22" s="136"/>
      <c r="E22" s="136"/>
      <c r="F22" s="136"/>
      <c r="G22" s="136"/>
      <c r="H22" s="42">
        <f>SUM(H19:H21)</f>
        <v>0</v>
      </c>
      <c r="I22" s="43">
        <f>SUM(I19:I21)</f>
        <v>0</v>
      </c>
    </row>
    <row r="23" spans="1:9" s="109" customFormat="1" ht="15.75" thickBot="1" x14ac:dyDescent="0.3">
      <c r="A23" s="140" t="s">
        <v>64</v>
      </c>
      <c r="B23" s="141"/>
      <c r="C23" s="141"/>
      <c r="D23" s="141"/>
      <c r="E23" s="141"/>
      <c r="F23" s="141"/>
      <c r="G23" s="141"/>
      <c r="H23" s="110"/>
      <c r="I23" s="111"/>
    </row>
    <row r="24" spans="1:9" ht="25.5" x14ac:dyDescent="0.25">
      <c r="A24" s="112" t="s">
        <v>37</v>
      </c>
      <c r="B24" s="29"/>
      <c r="C24" s="29" t="s">
        <v>19</v>
      </c>
      <c r="D24" s="30">
        <v>1</v>
      </c>
      <c r="E24" s="31"/>
      <c r="F24" s="31">
        <f>E24/C8</f>
        <v>0</v>
      </c>
      <c r="G24" s="113">
        <v>1</v>
      </c>
      <c r="H24" s="62">
        <f>D24*E24*G24</f>
        <v>0</v>
      </c>
      <c r="I24" s="32">
        <f>D24*F24*G24</f>
        <v>0</v>
      </c>
    </row>
    <row r="25" spans="1:9" ht="25.5" x14ac:dyDescent="0.25">
      <c r="A25" s="87" t="s">
        <v>38</v>
      </c>
      <c r="B25" s="19"/>
      <c r="C25" s="19" t="s">
        <v>19</v>
      </c>
      <c r="D25" s="20">
        <v>1</v>
      </c>
      <c r="E25" s="21"/>
      <c r="F25" s="21">
        <f>E25/C8</f>
        <v>0</v>
      </c>
      <c r="G25" s="65">
        <v>1</v>
      </c>
      <c r="H25" s="63">
        <f t="shared" ref="H25:H26" si="1">D25*E25*G25</f>
        <v>0</v>
      </c>
      <c r="I25" s="34">
        <f>D25*F25*G25</f>
        <v>0</v>
      </c>
    </row>
    <row r="26" spans="1:9" ht="25.5" x14ac:dyDescent="0.25">
      <c r="A26" s="87" t="s">
        <v>48</v>
      </c>
      <c r="B26" s="19"/>
      <c r="C26" s="29" t="s">
        <v>19</v>
      </c>
      <c r="D26" s="20">
        <v>1</v>
      </c>
      <c r="E26" s="21"/>
      <c r="F26" s="21">
        <f>E26/C8</f>
        <v>0</v>
      </c>
      <c r="G26" s="65">
        <v>1</v>
      </c>
      <c r="H26" s="63">
        <f t="shared" si="1"/>
        <v>0</v>
      </c>
      <c r="I26" s="34">
        <f>D26*F26*G26</f>
        <v>0</v>
      </c>
    </row>
    <row r="27" spans="1:9" ht="15.75" thickBot="1" x14ac:dyDescent="0.3">
      <c r="A27" s="142" t="s">
        <v>65</v>
      </c>
      <c r="B27" s="143"/>
      <c r="C27" s="143"/>
      <c r="D27" s="143"/>
      <c r="E27" s="143"/>
      <c r="F27" s="143"/>
      <c r="G27" s="144"/>
      <c r="H27" s="44">
        <f>SUM(H24:H26)</f>
        <v>0</v>
      </c>
      <c r="I27" s="44">
        <f>SUM(I24:I26)</f>
        <v>0</v>
      </c>
    </row>
    <row r="28" spans="1:9" ht="15.75" thickBot="1" x14ac:dyDescent="0.3">
      <c r="A28" s="145" t="s">
        <v>16</v>
      </c>
      <c r="B28" s="146"/>
      <c r="C28" s="146"/>
      <c r="D28" s="146"/>
      <c r="E28" s="146"/>
      <c r="F28" s="146"/>
      <c r="G28" s="146"/>
      <c r="H28" s="146"/>
      <c r="I28" s="147"/>
    </row>
    <row r="29" spans="1:9" ht="38.25" x14ac:dyDescent="0.25">
      <c r="A29" s="82" t="s">
        <v>39</v>
      </c>
      <c r="B29" s="29"/>
      <c r="C29" s="29" t="s">
        <v>12</v>
      </c>
      <c r="D29" s="76">
        <v>30</v>
      </c>
      <c r="E29" s="31"/>
      <c r="F29" s="31">
        <f>E29/C8</f>
        <v>0</v>
      </c>
      <c r="G29" s="30">
        <v>23</v>
      </c>
      <c r="H29" s="74">
        <f>D29*E29*G29</f>
        <v>0</v>
      </c>
      <c r="I29" s="75">
        <f>D29*F29*G29</f>
        <v>0</v>
      </c>
    </row>
    <row r="30" spans="1:9" ht="38.25" x14ac:dyDescent="0.25">
      <c r="A30" s="82" t="s">
        <v>52</v>
      </c>
      <c r="B30" s="19"/>
      <c r="C30" s="29" t="s">
        <v>40</v>
      </c>
      <c r="D30" s="20">
        <v>1</v>
      </c>
      <c r="E30" s="21"/>
      <c r="F30" s="21">
        <f>E30/C8</f>
        <v>0</v>
      </c>
      <c r="G30" s="20">
        <v>23</v>
      </c>
      <c r="H30" s="73">
        <f>D30*E30*G30</f>
        <v>0</v>
      </c>
      <c r="I30" s="72">
        <f>D30*F30*G30</f>
        <v>0</v>
      </c>
    </row>
    <row r="31" spans="1:9" ht="38.25" x14ac:dyDescent="0.25">
      <c r="A31" s="83" t="s">
        <v>41</v>
      </c>
      <c r="B31" s="19"/>
      <c r="C31" s="29" t="s">
        <v>40</v>
      </c>
      <c r="D31" s="20">
        <v>1</v>
      </c>
      <c r="E31" s="21"/>
      <c r="F31" s="21">
        <f>E31/C8</f>
        <v>0</v>
      </c>
      <c r="G31" s="22">
        <v>23</v>
      </c>
      <c r="H31" s="73">
        <f>D31*E31*G31</f>
        <v>0</v>
      </c>
      <c r="I31" s="72">
        <f>D31*F31*G31</f>
        <v>0</v>
      </c>
    </row>
    <row r="32" spans="1:9" ht="38.25" x14ac:dyDescent="0.25">
      <c r="A32" s="84" t="s">
        <v>53</v>
      </c>
      <c r="B32" s="39"/>
      <c r="C32" s="29" t="s">
        <v>40</v>
      </c>
      <c r="D32" s="20">
        <v>1</v>
      </c>
      <c r="E32" s="21"/>
      <c r="F32" s="21">
        <f>E32/C8</f>
        <v>0</v>
      </c>
      <c r="G32" s="22">
        <v>23</v>
      </c>
      <c r="H32" s="73">
        <f>D32*E32*G32</f>
        <v>0</v>
      </c>
      <c r="I32" s="72">
        <f>D32*F32*G32</f>
        <v>0</v>
      </c>
    </row>
    <row r="33" spans="1:9" ht="15.75" thickBot="1" x14ac:dyDescent="0.3">
      <c r="A33" s="148" t="s">
        <v>42</v>
      </c>
      <c r="B33" s="149"/>
      <c r="C33" s="149"/>
      <c r="D33" s="149"/>
      <c r="E33" s="149"/>
      <c r="F33" s="149"/>
      <c r="G33" s="150"/>
      <c r="H33" s="77">
        <f>SUM(H29:H32)</f>
        <v>0</v>
      </c>
      <c r="I33" s="78">
        <f>SUM(I29:I32)</f>
        <v>0</v>
      </c>
    </row>
    <row r="34" spans="1:9" ht="15.75" thickBot="1" x14ac:dyDescent="0.3">
      <c r="A34" s="145" t="s">
        <v>18</v>
      </c>
      <c r="B34" s="146"/>
      <c r="C34" s="146"/>
      <c r="D34" s="146"/>
      <c r="E34" s="146"/>
      <c r="F34" s="146"/>
      <c r="G34" s="146"/>
      <c r="H34" s="146"/>
      <c r="I34" s="147"/>
    </row>
    <row r="35" spans="1:9" ht="63.75" x14ac:dyDescent="0.25">
      <c r="A35" s="85" t="s">
        <v>45</v>
      </c>
      <c r="B35" s="29"/>
      <c r="C35" s="29" t="s">
        <v>19</v>
      </c>
      <c r="D35" s="30">
        <v>1</v>
      </c>
      <c r="E35" s="31"/>
      <c r="F35" s="31">
        <f>E35/C8</f>
        <v>0</v>
      </c>
      <c r="G35" s="30">
        <v>1</v>
      </c>
      <c r="H35" s="74">
        <v>0</v>
      </c>
      <c r="I35" s="75">
        <f>D35*F35*G35</f>
        <v>0</v>
      </c>
    </row>
    <row r="36" spans="1:9" ht="25.5" x14ac:dyDescent="0.25">
      <c r="A36" s="81" t="s">
        <v>46</v>
      </c>
      <c r="B36" s="19"/>
      <c r="C36" s="19" t="s">
        <v>19</v>
      </c>
      <c r="D36" s="20">
        <v>1</v>
      </c>
      <c r="E36" s="21"/>
      <c r="F36" s="21">
        <f>E36/C8</f>
        <v>0</v>
      </c>
      <c r="G36" s="20">
        <v>1</v>
      </c>
      <c r="H36" s="73">
        <f>D36*E36*G36</f>
        <v>0</v>
      </c>
      <c r="I36" s="72">
        <f>D36*F36*G36</f>
        <v>0</v>
      </c>
    </row>
    <row r="37" spans="1:9" ht="15.75" thickBot="1" x14ac:dyDescent="0.3">
      <c r="A37" s="135" t="s">
        <v>20</v>
      </c>
      <c r="B37" s="136"/>
      <c r="C37" s="136"/>
      <c r="D37" s="136"/>
      <c r="E37" s="136"/>
      <c r="F37" s="136"/>
      <c r="G37" s="136"/>
      <c r="H37" s="42">
        <f>SUM(H35:H36)</f>
        <v>0</v>
      </c>
      <c r="I37" s="43">
        <f>SUM(I35:I36)</f>
        <v>0</v>
      </c>
    </row>
    <row r="38" spans="1:9" ht="15.75" thickBot="1" x14ac:dyDescent="0.3">
      <c r="A38" s="137" t="s">
        <v>72</v>
      </c>
      <c r="B38" s="138"/>
      <c r="C38" s="138"/>
      <c r="D38" s="138"/>
      <c r="E38" s="138"/>
      <c r="F38" s="138"/>
      <c r="G38" s="139"/>
      <c r="H38" s="45">
        <f>H13+H17+H22+H27+H33+H37</f>
        <v>11500</v>
      </c>
      <c r="I38" s="46">
        <f>I13+I17+I22+I27+I33+I37</f>
        <v>375.93984962406017</v>
      </c>
    </row>
    <row r="39" spans="1:9" ht="15.75" thickBot="1" x14ac:dyDescent="0.3">
      <c r="A39" s="100" t="s">
        <v>22</v>
      </c>
      <c r="B39" s="101"/>
      <c r="C39" s="101"/>
      <c r="D39" s="101"/>
      <c r="E39" s="101"/>
      <c r="F39" s="101"/>
      <c r="G39" s="102"/>
      <c r="H39" s="45"/>
      <c r="I39" s="45"/>
    </row>
    <row r="40" spans="1:9" ht="15.75" thickBot="1" x14ac:dyDescent="0.3">
      <c r="A40" s="100" t="s">
        <v>73</v>
      </c>
      <c r="B40" s="101"/>
      <c r="C40" s="101"/>
      <c r="D40" s="101"/>
      <c r="E40" s="101"/>
      <c r="F40" s="101"/>
      <c r="G40" s="101"/>
      <c r="H40" s="99"/>
      <c r="I40" s="98"/>
    </row>
    <row r="41" spans="1:9" x14ac:dyDescent="0.25">
      <c r="A41" s="4"/>
      <c r="B41" s="4"/>
      <c r="C41" s="5"/>
      <c r="D41" s="5"/>
      <c r="E41" s="5"/>
      <c r="F41" s="5"/>
      <c r="G41" s="5"/>
      <c r="H41" s="5"/>
      <c r="I41" s="5"/>
    </row>
    <row r="42" spans="1:9" ht="26.25" x14ac:dyDescent="0.25">
      <c r="A42" s="53" t="s">
        <v>59</v>
      </c>
      <c r="B42" s="53"/>
      <c r="C42" s="5"/>
      <c r="D42" s="5"/>
      <c r="E42" s="5"/>
      <c r="F42" s="5"/>
      <c r="G42" s="5"/>
      <c r="H42" s="5"/>
      <c r="I42" s="5"/>
    </row>
    <row r="43" spans="1:9" x14ac:dyDescent="0.25">
      <c r="A43" s="4"/>
      <c r="B43" s="4"/>
      <c r="C43" s="5"/>
      <c r="D43" s="5"/>
      <c r="E43" s="5"/>
      <c r="F43" s="5"/>
      <c r="G43" s="5"/>
      <c r="H43" s="5"/>
      <c r="I43" s="5"/>
    </row>
    <row r="44" spans="1:9" x14ac:dyDescent="0.25">
      <c r="A44" s="54" t="s">
        <v>24</v>
      </c>
      <c r="B44" s="54"/>
      <c r="C44" s="49"/>
      <c r="D44" s="49"/>
      <c r="E44" s="49"/>
      <c r="F44" s="49"/>
      <c r="G44" s="49"/>
      <c r="H44" s="49"/>
      <c r="I44" s="50"/>
    </row>
    <row r="45" spans="1:9" x14ac:dyDescent="0.25">
      <c r="A45" s="55"/>
      <c r="B45" s="55"/>
      <c r="C45" s="8"/>
      <c r="D45" s="8"/>
      <c r="E45" s="8"/>
      <c r="F45" s="8"/>
      <c r="G45" s="52"/>
      <c r="H45" s="8"/>
      <c r="I45" s="48"/>
    </row>
    <row r="46" spans="1:9" x14ac:dyDescent="0.25">
      <c r="A46" s="56" t="s">
        <v>25</v>
      </c>
      <c r="B46" s="56"/>
      <c r="C46" s="8"/>
      <c r="D46" s="8"/>
      <c r="E46" s="8"/>
      <c r="F46" s="8"/>
      <c r="G46" s="8"/>
      <c r="H46" s="8"/>
      <c r="I46" s="48"/>
    </row>
    <row r="47" spans="1:9" x14ac:dyDescent="0.25">
      <c r="A47" s="55"/>
      <c r="B47" s="55"/>
      <c r="C47" s="8"/>
      <c r="D47" s="8"/>
      <c r="E47" s="8"/>
      <c r="F47" s="8"/>
      <c r="G47" s="8"/>
      <c r="H47" s="8"/>
      <c r="I47" s="48"/>
    </row>
    <row r="48" spans="1:9" x14ac:dyDescent="0.25">
      <c r="A48" s="56" t="s">
        <v>26</v>
      </c>
      <c r="B48" s="56"/>
      <c r="C48" s="49"/>
      <c r="D48" s="49"/>
      <c r="E48" s="49"/>
      <c r="F48" s="49"/>
      <c r="G48" s="49"/>
      <c r="H48" s="49"/>
      <c r="I48" s="49"/>
    </row>
    <row r="49" spans="1:9" x14ac:dyDescent="0.25">
      <c r="A49" s="56"/>
      <c r="B49" s="56"/>
      <c r="C49" s="49"/>
      <c r="D49" s="49"/>
      <c r="E49" s="49"/>
      <c r="F49" s="49"/>
      <c r="G49" s="49"/>
      <c r="H49" s="49"/>
      <c r="I49" s="49"/>
    </row>
    <row r="50" spans="1:9" x14ac:dyDescent="0.25">
      <c r="A50" s="57" t="s">
        <v>27</v>
      </c>
      <c r="B50" s="57"/>
      <c r="C50" s="49"/>
      <c r="D50" s="49"/>
      <c r="E50" s="49"/>
      <c r="F50" s="49"/>
      <c r="G50" s="49"/>
      <c r="H50" s="49"/>
      <c r="I50" s="49"/>
    </row>
    <row r="51" spans="1:9" x14ac:dyDescent="0.25">
      <c r="A51" s="56"/>
      <c r="B51" s="56"/>
      <c r="C51" s="49"/>
      <c r="D51" s="49"/>
      <c r="E51" s="49"/>
      <c r="F51" s="49"/>
      <c r="G51" s="49"/>
      <c r="H51" s="49"/>
      <c r="I51" s="49"/>
    </row>
    <row r="52" spans="1:9" x14ac:dyDescent="0.25">
      <c r="A52" s="56" t="s">
        <v>28</v>
      </c>
      <c r="B52" s="56"/>
      <c r="C52" s="49"/>
      <c r="D52" s="49"/>
      <c r="E52" s="49"/>
      <c r="F52" s="49"/>
      <c r="G52" s="49"/>
      <c r="H52" s="49"/>
      <c r="I52" s="49"/>
    </row>
  </sheetData>
  <mergeCells count="21">
    <mergeCell ref="A18:G18"/>
    <mergeCell ref="B7:I7"/>
    <mergeCell ref="D8:I8"/>
    <mergeCell ref="A11:G11"/>
    <mergeCell ref="A13:G13"/>
    <mergeCell ref="A14:G14"/>
    <mergeCell ref="A17:G17"/>
    <mergeCell ref="A37:G37"/>
    <mergeCell ref="A38:G38"/>
    <mergeCell ref="A22:G22"/>
    <mergeCell ref="A23:G23"/>
    <mergeCell ref="A27:G27"/>
    <mergeCell ref="A28:I28"/>
    <mergeCell ref="A33:G33"/>
    <mergeCell ref="A34:I34"/>
    <mergeCell ref="A1:I1"/>
    <mergeCell ref="A2:I2"/>
    <mergeCell ref="B3:I3"/>
    <mergeCell ref="B5:I5"/>
    <mergeCell ref="B6:I6"/>
    <mergeCell ref="B4:D4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workbookViewId="0">
      <selection activeCell="B5" sqref="B5:I5"/>
    </sheetView>
  </sheetViews>
  <sheetFormatPr defaultRowHeight="15" x14ac:dyDescent="0.25"/>
  <cols>
    <col min="1" max="1" width="51" customWidth="1"/>
    <col min="2" max="2" width="13" customWidth="1"/>
    <col min="3" max="3" width="12.7109375" customWidth="1"/>
    <col min="4" max="4" width="5.28515625" bestFit="1" customWidth="1"/>
    <col min="5" max="6" width="8.5703125" bestFit="1" customWidth="1"/>
    <col min="7" max="7" width="7.85546875" bestFit="1" customWidth="1"/>
    <col min="8" max="8" width="13.28515625" customWidth="1"/>
    <col min="9" max="9" width="15.42578125" customWidth="1"/>
  </cols>
  <sheetData>
    <row r="1" spans="1:9" x14ac:dyDescent="0.25">
      <c r="A1" s="116"/>
      <c r="B1" s="116"/>
      <c r="C1" s="116"/>
      <c r="D1" s="116"/>
      <c r="E1" s="116"/>
      <c r="F1" s="116"/>
      <c r="G1" s="116"/>
      <c r="H1" s="116"/>
      <c r="I1" s="116"/>
    </row>
    <row r="2" spans="1:9" x14ac:dyDescent="0.25">
      <c r="A2" s="120" t="s">
        <v>7</v>
      </c>
      <c r="B2" s="120"/>
      <c r="C2" s="120"/>
      <c r="D2" s="120"/>
      <c r="E2" s="120"/>
      <c r="F2" s="120"/>
      <c r="G2" s="120"/>
      <c r="H2" s="120"/>
      <c r="I2" s="120"/>
    </row>
    <row r="3" spans="1:9" ht="42.75" customHeight="1" x14ac:dyDescent="0.25">
      <c r="A3" s="66" t="s">
        <v>0</v>
      </c>
      <c r="B3" s="117" t="s">
        <v>51</v>
      </c>
      <c r="C3" s="118"/>
      <c r="D3" s="118"/>
      <c r="E3" s="118"/>
      <c r="F3" s="118"/>
      <c r="G3" s="118"/>
      <c r="H3" s="118"/>
      <c r="I3" s="119"/>
    </row>
    <row r="4" spans="1:9" ht="42.75" customHeight="1" x14ac:dyDescent="0.25">
      <c r="A4" s="66" t="s">
        <v>62</v>
      </c>
      <c r="B4" s="117" t="s">
        <v>75</v>
      </c>
      <c r="C4" s="118"/>
      <c r="D4" s="118"/>
      <c r="E4" s="93"/>
      <c r="F4" s="93"/>
      <c r="G4" s="93"/>
      <c r="H4" s="93"/>
      <c r="I4" s="94"/>
    </row>
    <row r="5" spans="1:9" ht="47.25" customHeight="1" x14ac:dyDescent="0.25">
      <c r="A5" s="66" t="s">
        <v>61</v>
      </c>
      <c r="B5" s="159" t="s">
        <v>89</v>
      </c>
      <c r="C5" s="159"/>
      <c r="D5" s="159"/>
      <c r="E5" s="159"/>
      <c r="F5" s="159"/>
      <c r="G5" s="159"/>
      <c r="H5" s="159"/>
      <c r="I5" s="159"/>
    </row>
    <row r="6" spans="1:9" x14ac:dyDescent="0.25">
      <c r="A6" s="67" t="s">
        <v>1</v>
      </c>
      <c r="B6" s="160">
        <v>42994</v>
      </c>
      <c r="C6" s="161"/>
      <c r="D6" s="161"/>
      <c r="E6" s="161"/>
      <c r="F6" s="161"/>
      <c r="G6" s="161"/>
      <c r="H6" s="161"/>
      <c r="I6" s="162"/>
    </row>
    <row r="7" spans="1:9" x14ac:dyDescent="0.25">
      <c r="A7" s="67" t="s">
        <v>43</v>
      </c>
      <c r="B7" s="151">
        <v>18</v>
      </c>
      <c r="C7" s="152"/>
      <c r="D7" s="152"/>
      <c r="E7" s="152"/>
      <c r="F7" s="152"/>
      <c r="G7" s="152"/>
      <c r="H7" s="152"/>
      <c r="I7" s="153"/>
    </row>
    <row r="8" spans="1:9" x14ac:dyDescent="0.25">
      <c r="A8" s="67" t="s">
        <v>17</v>
      </c>
      <c r="B8" s="68" t="s">
        <v>21</v>
      </c>
      <c r="C8" s="69">
        <v>30.59</v>
      </c>
      <c r="D8" s="154" t="s">
        <v>54</v>
      </c>
      <c r="E8" s="154"/>
      <c r="F8" s="154"/>
      <c r="G8" s="154"/>
      <c r="H8" s="154"/>
      <c r="I8" s="154"/>
    </row>
    <row r="9" spans="1:9" ht="15.75" thickBot="1" x14ac:dyDescent="0.3">
      <c r="A9" s="7"/>
      <c r="B9" s="9"/>
      <c r="C9" s="10"/>
      <c r="D9" s="61"/>
      <c r="E9" s="61"/>
      <c r="F9" s="61"/>
      <c r="G9" s="61"/>
      <c r="H9" s="61"/>
      <c r="I9" s="61"/>
    </row>
    <row r="10" spans="1:9" ht="39" thickBot="1" x14ac:dyDescent="0.3">
      <c r="A10" s="11" t="s">
        <v>11</v>
      </c>
      <c r="B10" s="58" t="s">
        <v>29</v>
      </c>
      <c r="C10" s="12" t="s">
        <v>2</v>
      </c>
      <c r="D10" s="12" t="s">
        <v>3</v>
      </c>
      <c r="E10" s="12" t="s">
        <v>5</v>
      </c>
      <c r="F10" s="12" t="s">
        <v>13</v>
      </c>
      <c r="G10" s="13" t="s">
        <v>4</v>
      </c>
      <c r="H10" s="14" t="s">
        <v>6</v>
      </c>
      <c r="I10" s="15" t="s">
        <v>14</v>
      </c>
    </row>
    <row r="11" spans="1:9" x14ac:dyDescent="0.25">
      <c r="A11" s="155" t="s">
        <v>30</v>
      </c>
      <c r="B11" s="156"/>
      <c r="C11" s="156"/>
      <c r="D11" s="156"/>
      <c r="E11" s="156"/>
      <c r="F11" s="156"/>
      <c r="G11" s="156"/>
      <c r="H11" s="16"/>
      <c r="I11" s="17"/>
    </row>
    <row r="12" spans="1:9" ht="38.25" x14ac:dyDescent="0.25">
      <c r="A12" s="18" t="s">
        <v>49</v>
      </c>
      <c r="B12" s="19"/>
      <c r="C12" s="19" t="s">
        <v>34</v>
      </c>
      <c r="D12" s="20">
        <v>1</v>
      </c>
      <c r="E12" s="21"/>
      <c r="F12" s="21">
        <f>E12/C8</f>
        <v>0</v>
      </c>
      <c r="G12" s="22">
        <v>5</v>
      </c>
      <c r="H12" s="23">
        <f>D12*E12*G12</f>
        <v>0</v>
      </c>
      <c r="I12" s="24">
        <f>D12*F12*G12</f>
        <v>0</v>
      </c>
    </row>
    <row r="13" spans="1:9" ht="15.75" thickBot="1" x14ac:dyDescent="0.3">
      <c r="A13" s="157" t="s">
        <v>33</v>
      </c>
      <c r="B13" s="158"/>
      <c r="C13" s="158"/>
      <c r="D13" s="158"/>
      <c r="E13" s="158"/>
      <c r="F13" s="158"/>
      <c r="G13" s="158"/>
      <c r="H13" s="70">
        <f>SUM(H12:H12)</f>
        <v>0</v>
      </c>
      <c r="I13" s="71">
        <f>SUM(I12:I12)</f>
        <v>0</v>
      </c>
    </row>
    <row r="14" spans="1:9" x14ac:dyDescent="0.25">
      <c r="A14" s="155" t="s">
        <v>31</v>
      </c>
      <c r="B14" s="156"/>
      <c r="C14" s="156"/>
      <c r="D14" s="156"/>
      <c r="E14" s="156"/>
      <c r="F14" s="156"/>
      <c r="G14" s="156"/>
      <c r="H14" s="16"/>
      <c r="I14" s="17"/>
    </row>
    <row r="15" spans="1:9" ht="38.25" x14ac:dyDescent="0.25">
      <c r="A15" s="86" t="s">
        <v>36</v>
      </c>
      <c r="B15" s="19"/>
      <c r="C15" s="19" t="s">
        <v>35</v>
      </c>
      <c r="D15" s="20">
        <v>1</v>
      </c>
      <c r="E15" s="21">
        <v>500</v>
      </c>
      <c r="F15" s="21">
        <f>E15/C8</f>
        <v>16.345210853220006</v>
      </c>
      <c r="G15" s="22">
        <v>18</v>
      </c>
      <c r="H15" s="23">
        <f>D15*E15*G15</f>
        <v>9000</v>
      </c>
      <c r="I15" s="24">
        <f>D15*F15*G15</f>
        <v>294.21379535796012</v>
      </c>
    </row>
    <row r="16" spans="1:9" ht="39" x14ac:dyDescent="0.25">
      <c r="A16" s="86" t="s">
        <v>55</v>
      </c>
      <c r="B16" s="19"/>
      <c r="C16" s="19" t="s">
        <v>19</v>
      </c>
      <c r="D16" s="20">
        <v>1</v>
      </c>
      <c r="E16" s="21"/>
      <c r="F16" s="21">
        <f>E16/C8</f>
        <v>0</v>
      </c>
      <c r="G16" s="22">
        <v>18</v>
      </c>
      <c r="H16" s="23">
        <f>D16*E16*G16</f>
        <v>0</v>
      </c>
      <c r="I16" s="24">
        <f>D16*F16*G16</f>
        <v>0</v>
      </c>
    </row>
    <row r="17" spans="1:9" ht="15.75" thickBot="1" x14ac:dyDescent="0.3">
      <c r="A17" s="157" t="s">
        <v>10</v>
      </c>
      <c r="B17" s="158"/>
      <c r="C17" s="158"/>
      <c r="D17" s="158"/>
      <c r="E17" s="158"/>
      <c r="F17" s="158"/>
      <c r="G17" s="158"/>
      <c r="H17" s="25">
        <f>SUM(H15:H16)</f>
        <v>9000</v>
      </c>
      <c r="I17" s="26">
        <f>SUM(I15:I16)</f>
        <v>294.21379535796012</v>
      </c>
    </row>
    <row r="18" spans="1:9" ht="15.75" thickBot="1" x14ac:dyDescent="0.3">
      <c r="A18" s="145" t="s">
        <v>32</v>
      </c>
      <c r="B18" s="146"/>
      <c r="C18" s="146"/>
      <c r="D18" s="146"/>
      <c r="E18" s="146"/>
      <c r="F18" s="146"/>
      <c r="G18" s="146"/>
      <c r="H18" s="27"/>
      <c r="I18" s="28"/>
    </row>
    <row r="19" spans="1:9" ht="25.5" x14ac:dyDescent="0.25">
      <c r="A19" s="87" t="s">
        <v>50</v>
      </c>
      <c r="B19" s="19"/>
      <c r="C19" s="19" t="s">
        <v>8</v>
      </c>
      <c r="D19" s="20">
        <v>2</v>
      </c>
      <c r="E19" s="21"/>
      <c r="F19" s="33">
        <f>E19/C8</f>
        <v>0</v>
      </c>
      <c r="G19" s="22">
        <v>18</v>
      </c>
      <c r="H19" s="24">
        <f t="shared" ref="H19:H21" si="0">D19*E19*G19</f>
        <v>0</v>
      </c>
      <c r="I19" s="34">
        <f>D19*F19*G19</f>
        <v>0</v>
      </c>
    </row>
    <row r="20" spans="1:9" ht="25.5" x14ac:dyDescent="0.25">
      <c r="A20" s="108" t="s">
        <v>63</v>
      </c>
      <c r="B20" s="19"/>
      <c r="C20" s="19" t="s">
        <v>23</v>
      </c>
      <c r="D20" s="35">
        <v>1</v>
      </c>
      <c r="E20" s="36"/>
      <c r="F20" s="37">
        <f>E20/C8</f>
        <v>0</v>
      </c>
      <c r="G20" s="38">
        <v>18</v>
      </c>
      <c r="H20" s="24">
        <f t="shared" si="0"/>
        <v>0</v>
      </c>
      <c r="I20" s="34">
        <f>D20*F20*G20</f>
        <v>0</v>
      </c>
    </row>
    <row r="21" spans="1:9" ht="25.5" x14ac:dyDescent="0.25">
      <c r="A21" s="88" t="s">
        <v>47</v>
      </c>
      <c r="B21" s="19"/>
      <c r="C21" s="39" t="s">
        <v>15</v>
      </c>
      <c r="D21" s="35">
        <v>2</v>
      </c>
      <c r="E21" s="36"/>
      <c r="F21" s="37">
        <f>E21/C8</f>
        <v>0</v>
      </c>
      <c r="G21" s="38">
        <v>18</v>
      </c>
      <c r="H21" s="40">
        <f t="shared" si="0"/>
        <v>0</v>
      </c>
      <c r="I21" s="41">
        <f>D21*F21*G21</f>
        <v>0</v>
      </c>
    </row>
    <row r="22" spans="1:9" ht="15.75" thickBot="1" x14ac:dyDescent="0.3">
      <c r="A22" s="135" t="s">
        <v>9</v>
      </c>
      <c r="B22" s="136"/>
      <c r="C22" s="136"/>
      <c r="D22" s="136"/>
      <c r="E22" s="136"/>
      <c r="F22" s="136"/>
      <c r="G22" s="136"/>
      <c r="H22" s="42">
        <f>SUM(H19:H21)</f>
        <v>0</v>
      </c>
      <c r="I22" s="43">
        <f>SUM(I19:I21)</f>
        <v>0</v>
      </c>
    </row>
    <row r="23" spans="1:9" s="109" customFormat="1" ht="15.75" thickBot="1" x14ac:dyDescent="0.3">
      <c r="A23" s="140" t="s">
        <v>64</v>
      </c>
      <c r="B23" s="141"/>
      <c r="C23" s="141"/>
      <c r="D23" s="141"/>
      <c r="E23" s="141"/>
      <c r="F23" s="141"/>
      <c r="G23" s="141"/>
      <c r="H23" s="110"/>
      <c r="I23" s="111"/>
    </row>
    <row r="24" spans="1:9" ht="25.5" x14ac:dyDescent="0.25">
      <c r="A24" s="89" t="s">
        <v>37</v>
      </c>
      <c r="B24" s="19"/>
      <c r="C24" s="19" t="s">
        <v>19</v>
      </c>
      <c r="D24" s="59">
        <v>1</v>
      </c>
      <c r="E24" s="60"/>
      <c r="F24" s="60">
        <f>E24/C8</f>
        <v>0</v>
      </c>
      <c r="G24" s="64">
        <v>0</v>
      </c>
      <c r="H24" s="62">
        <f>D24*E24*G24</f>
        <v>0</v>
      </c>
      <c r="I24" s="32">
        <f>D24*F24*G24</f>
        <v>0</v>
      </c>
    </row>
    <row r="25" spans="1:9" ht="25.5" x14ac:dyDescent="0.25">
      <c r="A25" s="87" t="s">
        <v>38</v>
      </c>
      <c r="B25" s="19"/>
      <c r="C25" s="19" t="s">
        <v>19</v>
      </c>
      <c r="D25" s="20">
        <v>1</v>
      </c>
      <c r="E25" s="21"/>
      <c r="F25" s="21">
        <f>E25/C8</f>
        <v>0</v>
      </c>
      <c r="G25" s="65">
        <v>0</v>
      </c>
      <c r="H25" s="63">
        <f t="shared" ref="H25:H26" si="1">D25*E25*G25</f>
        <v>0</v>
      </c>
      <c r="I25" s="34">
        <f>D25*F25*G25</f>
        <v>0</v>
      </c>
    </row>
    <row r="26" spans="1:9" ht="25.5" x14ac:dyDescent="0.25">
      <c r="A26" s="87" t="s">
        <v>48</v>
      </c>
      <c r="B26" s="19"/>
      <c r="C26" s="29" t="s">
        <v>19</v>
      </c>
      <c r="D26" s="20">
        <v>1</v>
      </c>
      <c r="E26" s="21"/>
      <c r="F26" s="21">
        <f>E26/C8</f>
        <v>0</v>
      </c>
      <c r="G26" s="65">
        <v>1</v>
      </c>
      <c r="H26" s="63">
        <f t="shared" si="1"/>
        <v>0</v>
      </c>
      <c r="I26" s="34">
        <f>D26*F26*G26</f>
        <v>0</v>
      </c>
    </row>
    <row r="27" spans="1:9" ht="15.75" customHeight="1" thickBot="1" x14ac:dyDescent="0.3">
      <c r="A27" s="142" t="s">
        <v>65</v>
      </c>
      <c r="B27" s="143"/>
      <c r="C27" s="143"/>
      <c r="D27" s="143"/>
      <c r="E27" s="143"/>
      <c r="F27" s="143"/>
      <c r="G27" s="144"/>
      <c r="H27" s="44">
        <f>SUM(H24:H26)</f>
        <v>0</v>
      </c>
      <c r="I27" s="44">
        <f>SUM(I24:I26)</f>
        <v>0</v>
      </c>
    </row>
    <row r="28" spans="1:9" ht="15.75" thickBot="1" x14ac:dyDescent="0.3">
      <c r="A28" s="145" t="s">
        <v>16</v>
      </c>
      <c r="B28" s="146"/>
      <c r="C28" s="146"/>
      <c r="D28" s="146"/>
      <c r="E28" s="146"/>
      <c r="F28" s="146"/>
      <c r="G28" s="146"/>
      <c r="H28" s="146"/>
      <c r="I28" s="147"/>
    </row>
    <row r="29" spans="1:9" ht="38.25" x14ac:dyDescent="0.25">
      <c r="A29" s="82" t="s">
        <v>39</v>
      </c>
      <c r="B29" s="29"/>
      <c r="C29" s="29" t="s">
        <v>12</v>
      </c>
      <c r="D29" s="76">
        <v>30</v>
      </c>
      <c r="E29" s="31"/>
      <c r="F29" s="31">
        <f>E29/C8</f>
        <v>0</v>
      </c>
      <c r="G29" s="30">
        <v>18</v>
      </c>
      <c r="H29" s="74">
        <f>D29*E29*G29</f>
        <v>0</v>
      </c>
      <c r="I29" s="75">
        <f>D29*F29*G29</f>
        <v>0</v>
      </c>
    </row>
    <row r="30" spans="1:9" ht="38.25" x14ac:dyDescent="0.25">
      <c r="A30" s="82" t="s">
        <v>52</v>
      </c>
      <c r="B30" s="19"/>
      <c r="C30" s="29" t="s">
        <v>40</v>
      </c>
      <c r="D30" s="20">
        <v>1</v>
      </c>
      <c r="E30" s="21"/>
      <c r="F30" s="21">
        <f>E30/C8</f>
        <v>0</v>
      </c>
      <c r="G30" s="20">
        <v>18</v>
      </c>
      <c r="H30" s="73">
        <f>D30*E30*G30</f>
        <v>0</v>
      </c>
      <c r="I30" s="72">
        <f>D30*F30*G30</f>
        <v>0</v>
      </c>
    </row>
    <row r="31" spans="1:9" ht="38.25" x14ac:dyDescent="0.25">
      <c r="A31" s="83" t="s">
        <v>41</v>
      </c>
      <c r="B31" s="19"/>
      <c r="C31" s="29" t="s">
        <v>40</v>
      </c>
      <c r="D31" s="20">
        <v>1</v>
      </c>
      <c r="E31" s="21"/>
      <c r="F31" s="21">
        <f>E31/C8</f>
        <v>0</v>
      </c>
      <c r="G31" s="22">
        <v>18</v>
      </c>
      <c r="H31" s="73">
        <f>D31*E31*G31</f>
        <v>0</v>
      </c>
      <c r="I31" s="72">
        <f>D31*F31*G31</f>
        <v>0</v>
      </c>
    </row>
    <row r="32" spans="1:9" ht="38.25" x14ac:dyDescent="0.25">
      <c r="A32" s="84" t="s">
        <v>53</v>
      </c>
      <c r="B32" s="39"/>
      <c r="C32" s="29" t="s">
        <v>40</v>
      </c>
      <c r="D32" s="20">
        <v>1</v>
      </c>
      <c r="E32" s="21"/>
      <c r="F32" s="21">
        <f>E32/C8</f>
        <v>0</v>
      </c>
      <c r="G32" s="22">
        <v>18</v>
      </c>
      <c r="H32" s="73">
        <f>D32*E32*G32</f>
        <v>0</v>
      </c>
      <c r="I32" s="72">
        <f>D32*F32*G32</f>
        <v>0</v>
      </c>
    </row>
    <row r="33" spans="1:9" ht="15.75" thickBot="1" x14ac:dyDescent="0.3">
      <c r="A33" s="148" t="s">
        <v>42</v>
      </c>
      <c r="B33" s="149"/>
      <c r="C33" s="149"/>
      <c r="D33" s="149"/>
      <c r="E33" s="149"/>
      <c r="F33" s="149"/>
      <c r="G33" s="150"/>
      <c r="H33" s="77">
        <f>SUM(H29:H32)</f>
        <v>0</v>
      </c>
      <c r="I33" s="78">
        <f>SUM(I29:I32)</f>
        <v>0</v>
      </c>
    </row>
    <row r="34" spans="1:9" ht="15.75" thickBot="1" x14ac:dyDescent="0.3">
      <c r="A34" s="145" t="s">
        <v>18</v>
      </c>
      <c r="B34" s="146"/>
      <c r="C34" s="146"/>
      <c r="D34" s="146"/>
      <c r="E34" s="146"/>
      <c r="F34" s="146"/>
      <c r="G34" s="146"/>
      <c r="H34" s="146"/>
      <c r="I34" s="147"/>
    </row>
    <row r="35" spans="1:9" ht="63.75" x14ac:dyDescent="0.25">
      <c r="A35" s="85" t="s">
        <v>45</v>
      </c>
      <c r="B35" s="29"/>
      <c r="C35" s="29" t="s">
        <v>19</v>
      </c>
      <c r="D35" s="30">
        <v>1</v>
      </c>
      <c r="E35" s="31"/>
      <c r="F35" s="31">
        <f>E35/C8</f>
        <v>0</v>
      </c>
      <c r="G35" s="30">
        <v>1</v>
      </c>
      <c r="H35" s="74">
        <v>0</v>
      </c>
      <c r="I35" s="75">
        <f>D35*F35*G35</f>
        <v>0</v>
      </c>
    </row>
    <row r="36" spans="1:9" ht="25.5" x14ac:dyDescent="0.25">
      <c r="A36" s="81" t="s">
        <v>46</v>
      </c>
      <c r="B36" s="19"/>
      <c r="C36" s="19" t="s">
        <v>19</v>
      </c>
      <c r="D36" s="20">
        <v>1</v>
      </c>
      <c r="E36" s="21"/>
      <c r="F36" s="21">
        <f>E36/C8</f>
        <v>0</v>
      </c>
      <c r="G36" s="20">
        <v>1</v>
      </c>
      <c r="H36" s="73">
        <f>D36*E36*G36</f>
        <v>0</v>
      </c>
      <c r="I36" s="72">
        <f>D36*F36*G36</f>
        <v>0</v>
      </c>
    </row>
    <row r="37" spans="1:9" ht="15.75" thickBot="1" x14ac:dyDescent="0.3">
      <c r="A37" s="135" t="s">
        <v>20</v>
      </c>
      <c r="B37" s="136"/>
      <c r="C37" s="136"/>
      <c r="D37" s="136"/>
      <c r="E37" s="136"/>
      <c r="F37" s="136"/>
      <c r="G37" s="136"/>
      <c r="H37" s="42">
        <f>SUM(H35:H36)</f>
        <v>0</v>
      </c>
      <c r="I37" s="43">
        <f>SUM(I35:I36)</f>
        <v>0</v>
      </c>
    </row>
    <row r="38" spans="1:9" ht="15.75" thickBot="1" x14ac:dyDescent="0.3">
      <c r="A38" s="163" t="s">
        <v>72</v>
      </c>
      <c r="B38" s="164"/>
      <c r="C38" s="164"/>
      <c r="D38" s="164"/>
      <c r="E38" s="164"/>
      <c r="F38" s="164"/>
      <c r="G38" s="164"/>
      <c r="H38" s="45">
        <f>H13+H17+H22+H27+H33+H37</f>
        <v>9000</v>
      </c>
      <c r="I38" s="46">
        <f>I13+I17+I22+I27+I33+I37</f>
        <v>294.21379535796012</v>
      </c>
    </row>
    <row r="39" spans="1:9" ht="15.75" thickBot="1" x14ac:dyDescent="0.3">
      <c r="A39" s="100" t="s">
        <v>22</v>
      </c>
      <c r="B39" s="101"/>
      <c r="C39" s="101"/>
      <c r="D39" s="101"/>
      <c r="E39" s="101"/>
      <c r="F39" s="101"/>
      <c r="G39" s="102"/>
      <c r="H39" s="45"/>
      <c r="I39" s="45"/>
    </row>
    <row r="40" spans="1:9" ht="15.75" thickBot="1" x14ac:dyDescent="0.3">
      <c r="A40" s="100" t="s">
        <v>73</v>
      </c>
      <c r="B40" s="101"/>
      <c r="C40" s="101"/>
      <c r="D40" s="101"/>
      <c r="E40" s="101"/>
      <c r="F40" s="101"/>
      <c r="G40" s="101"/>
      <c r="H40" s="99"/>
      <c r="I40" s="98"/>
    </row>
    <row r="41" spans="1:9" ht="36" customHeight="1" x14ac:dyDescent="0.25">
      <c r="A41" s="53" t="s">
        <v>59</v>
      </c>
      <c r="B41" s="53"/>
      <c r="C41" s="5"/>
      <c r="D41" s="5"/>
      <c r="E41" s="5"/>
      <c r="F41" s="5"/>
      <c r="G41" s="5"/>
      <c r="H41" s="5"/>
      <c r="I41" s="5"/>
    </row>
    <row r="42" spans="1:9" x14ac:dyDescent="0.25">
      <c r="A42" s="4"/>
      <c r="B42" s="4"/>
      <c r="C42" s="5"/>
      <c r="D42" s="5"/>
      <c r="E42" s="5"/>
      <c r="F42" s="5"/>
      <c r="G42" s="5"/>
      <c r="H42" s="5"/>
      <c r="I42" s="5"/>
    </row>
    <row r="43" spans="1:9" x14ac:dyDescent="0.25">
      <c r="A43" s="54" t="s">
        <v>24</v>
      </c>
      <c r="B43" s="54"/>
      <c r="C43" s="49"/>
      <c r="D43" s="49"/>
      <c r="E43" s="49"/>
      <c r="F43" s="49"/>
      <c r="G43" s="49"/>
      <c r="H43" s="49"/>
      <c r="I43" s="50"/>
    </row>
    <row r="44" spans="1:9" x14ac:dyDescent="0.25">
      <c r="A44" s="55"/>
      <c r="B44" s="55"/>
      <c r="C44" s="8"/>
      <c r="D44" s="8"/>
      <c r="E44" s="8"/>
      <c r="F44" s="8"/>
      <c r="G44" s="52"/>
      <c r="H44" s="8"/>
      <c r="I44" s="48"/>
    </row>
    <row r="45" spans="1:9" x14ac:dyDescent="0.25">
      <c r="A45" s="56" t="s">
        <v>25</v>
      </c>
      <c r="B45" s="56"/>
      <c r="C45" s="8"/>
      <c r="D45" s="8"/>
      <c r="E45" s="8"/>
      <c r="F45" s="8"/>
      <c r="G45" s="8"/>
      <c r="H45" s="8"/>
      <c r="I45" s="48"/>
    </row>
    <row r="46" spans="1:9" x14ac:dyDescent="0.25">
      <c r="A46" s="55"/>
      <c r="B46" s="55"/>
      <c r="C46" s="8"/>
      <c r="D46" s="8"/>
      <c r="E46" s="8"/>
      <c r="F46" s="8"/>
      <c r="G46" s="8"/>
      <c r="H46" s="8"/>
      <c r="I46" s="48"/>
    </row>
    <row r="47" spans="1:9" x14ac:dyDescent="0.25">
      <c r="A47" s="56" t="s">
        <v>26</v>
      </c>
      <c r="B47" s="56"/>
      <c r="C47" s="49"/>
      <c r="D47" s="49"/>
      <c r="E47" s="49"/>
      <c r="F47" s="49"/>
      <c r="G47" s="49"/>
      <c r="H47" s="49"/>
      <c r="I47" s="49"/>
    </row>
    <row r="48" spans="1:9" x14ac:dyDescent="0.25">
      <c r="A48" s="56"/>
      <c r="B48" s="56"/>
      <c r="C48" s="49"/>
      <c r="D48" s="49"/>
      <c r="E48" s="49"/>
      <c r="F48" s="49"/>
      <c r="G48" s="49"/>
      <c r="H48" s="49"/>
      <c r="I48" s="49"/>
    </row>
    <row r="49" spans="1:9" x14ac:dyDescent="0.25">
      <c r="A49" s="57" t="s">
        <v>27</v>
      </c>
      <c r="B49" s="57"/>
      <c r="C49" s="49"/>
      <c r="D49" s="49"/>
      <c r="E49" s="49"/>
      <c r="F49" s="49"/>
      <c r="G49" s="49"/>
      <c r="H49" s="49"/>
      <c r="I49" s="49"/>
    </row>
    <row r="50" spans="1:9" x14ac:dyDescent="0.25">
      <c r="A50" s="56"/>
      <c r="B50" s="56"/>
      <c r="C50" s="49"/>
      <c r="D50" s="49"/>
      <c r="E50" s="49"/>
      <c r="F50" s="49"/>
      <c r="G50" s="49"/>
      <c r="H50" s="49"/>
      <c r="I50" s="49"/>
    </row>
    <row r="51" spans="1:9" x14ac:dyDescent="0.25">
      <c r="A51" s="56" t="s">
        <v>28</v>
      </c>
      <c r="B51" s="56"/>
      <c r="C51" s="49"/>
      <c r="D51" s="49"/>
      <c r="E51" s="49"/>
      <c r="F51" s="49"/>
      <c r="G51" s="49"/>
      <c r="H51" s="49"/>
      <c r="I51" s="49"/>
    </row>
  </sheetData>
  <mergeCells count="21">
    <mergeCell ref="A37:G37"/>
    <mergeCell ref="A38:G38"/>
    <mergeCell ref="A22:G22"/>
    <mergeCell ref="A23:G23"/>
    <mergeCell ref="A27:G27"/>
    <mergeCell ref="A28:I28"/>
    <mergeCell ref="A33:G33"/>
    <mergeCell ref="A34:I34"/>
    <mergeCell ref="A18:G18"/>
    <mergeCell ref="A1:I1"/>
    <mergeCell ref="A2:I2"/>
    <mergeCell ref="B3:I3"/>
    <mergeCell ref="B5:I5"/>
    <mergeCell ref="B6:I6"/>
    <mergeCell ref="B7:I7"/>
    <mergeCell ref="D8:I8"/>
    <mergeCell ref="A11:G11"/>
    <mergeCell ref="A13:G13"/>
    <mergeCell ref="A14:G14"/>
    <mergeCell ref="A17:G17"/>
    <mergeCell ref="B4:D4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workbookViewId="0">
      <selection activeCell="D48" sqref="D48"/>
    </sheetView>
  </sheetViews>
  <sheetFormatPr defaultRowHeight="15" x14ac:dyDescent="0.25"/>
  <cols>
    <col min="1" max="1" width="51" customWidth="1"/>
    <col min="2" max="2" width="13" customWidth="1"/>
    <col min="3" max="3" width="12.7109375" customWidth="1"/>
    <col min="4" max="4" width="5.28515625" bestFit="1" customWidth="1"/>
    <col min="5" max="6" width="8.5703125" bestFit="1" customWidth="1"/>
    <col min="7" max="7" width="7.85546875" bestFit="1" customWidth="1"/>
    <col min="8" max="8" width="13.28515625" customWidth="1"/>
    <col min="9" max="9" width="15.42578125" customWidth="1"/>
  </cols>
  <sheetData>
    <row r="1" spans="1:9" x14ac:dyDescent="0.25">
      <c r="A1" s="116"/>
      <c r="B1" s="116"/>
      <c r="C1" s="116"/>
      <c r="D1" s="116"/>
      <c r="E1" s="116"/>
      <c r="F1" s="116"/>
      <c r="G1" s="116"/>
      <c r="H1" s="116"/>
      <c r="I1" s="116"/>
    </row>
    <row r="2" spans="1:9" x14ac:dyDescent="0.25">
      <c r="A2" s="120" t="s">
        <v>7</v>
      </c>
      <c r="B2" s="120"/>
      <c r="C2" s="120"/>
      <c r="D2" s="120"/>
      <c r="E2" s="120"/>
      <c r="F2" s="120"/>
      <c r="G2" s="120"/>
      <c r="H2" s="120"/>
      <c r="I2" s="120"/>
    </row>
    <row r="3" spans="1:9" ht="47.25" customHeight="1" x14ac:dyDescent="0.25">
      <c r="A3" s="66" t="s">
        <v>0</v>
      </c>
      <c r="B3" s="117" t="s">
        <v>51</v>
      </c>
      <c r="C3" s="118"/>
      <c r="D3" s="118"/>
      <c r="E3" s="118"/>
      <c r="F3" s="118"/>
      <c r="G3" s="118"/>
      <c r="H3" s="118"/>
      <c r="I3" s="119"/>
    </row>
    <row r="4" spans="1:9" ht="26.25" customHeight="1" x14ac:dyDescent="0.25">
      <c r="A4" s="66" t="s">
        <v>62</v>
      </c>
      <c r="B4" s="117" t="s">
        <v>76</v>
      </c>
      <c r="C4" s="118"/>
      <c r="D4" s="118"/>
      <c r="E4" s="118"/>
      <c r="F4" s="118"/>
      <c r="G4" s="118"/>
      <c r="H4" s="118"/>
      <c r="I4" s="119"/>
    </row>
    <row r="5" spans="1:9" ht="22.5" customHeight="1" x14ac:dyDescent="0.25">
      <c r="A5" s="66" t="s">
        <v>61</v>
      </c>
      <c r="B5" s="133" t="s">
        <v>44</v>
      </c>
      <c r="C5" s="133"/>
      <c r="D5" s="133"/>
      <c r="E5" s="133"/>
      <c r="F5" s="133"/>
      <c r="G5" s="133"/>
      <c r="H5" s="133"/>
      <c r="I5" s="133"/>
    </row>
    <row r="6" spans="1:9" x14ac:dyDescent="0.25">
      <c r="A6" s="67" t="s">
        <v>1</v>
      </c>
      <c r="B6" s="134">
        <v>43001</v>
      </c>
      <c r="C6" s="134"/>
      <c r="D6" s="134"/>
      <c r="E6" s="134"/>
      <c r="F6" s="134"/>
      <c r="G6" s="134"/>
      <c r="H6" s="134"/>
      <c r="I6" s="134"/>
    </row>
    <row r="7" spans="1:9" x14ac:dyDescent="0.25">
      <c r="A7" s="67" t="s">
        <v>43</v>
      </c>
      <c r="B7" s="151">
        <v>14</v>
      </c>
      <c r="C7" s="152"/>
      <c r="D7" s="152"/>
      <c r="E7" s="152"/>
      <c r="F7" s="152"/>
      <c r="G7" s="152"/>
      <c r="H7" s="152"/>
      <c r="I7" s="153"/>
    </row>
    <row r="8" spans="1:9" x14ac:dyDescent="0.25">
      <c r="A8" s="67" t="s">
        <v>17</v>
      </c>
      <c r="B8" s="68" t="s">
        <v>21</v>
      </c>
      <c r="C8" s="69">
        <v>30.59</v>
      </c>
      <c r="D8" s="154" t="s">
        <v>54</v>
      </c>
      <c r="E8" s="154"/>
      <c r="F8" s="154"/>
      <c r="G8" s="154"/>
      <c r="H8" s="154"/>
      <c r="I8" s="154"/>
    </row>
    <row r="9" spans="1:9" ht="15.75" thickBot="1" x14ac:dyDescent="0.3">
      <c r="A9" s="7"/>
      <c r="B9" s="9"/>
      <c r="C9" s="10"/>
      <c r="D9" s="61"/>
      <c r="E9" s="61"/>
      <c r="F9" s="61"/>
      <c r="G9" s="61"/>
      <c r="H9" s="61"/>
      <c r="I9" s="61"/>
    </row>
    <row r="10" spans="1:9" ht="39" thickBot="1" x14ac:dyDescent="0.3">
      <c r="A10" s="11" t="s">
        <v>11</v>
      </c>
      <c r="B10" s="58" t="s">
        <v>29</v>
      </c>
      <c r="C10" s="12" t="s">
        <v>2</v>
      </c>
      <c r="D10" s="12" t="s">
        <v>3</v>
      </c>
      <c r="E10" s="12" t="s">
        <v>5</v>
      </c>
      <c r="F10" s="12" t="s">
        <v>13</v>
      </c>
      <c r="G10" s="13" t="s">
        <v>4</v>
      </c>
      <c r="H10" s="14" t="s">
        <v>6</v>
      </c>
      <c r="I10" s="15" t="s">
        <v>14</v>
      </c>
    </row>
    <row r="11" spans="1:9" x14ac:dyDescent="0.25">
      <c r="A11" s="155" t="s">
        <v>30</v>
      </c>
      <c r="B11" s="156"/>
      <c r="C11" s="156"/>
      <c r="D11" s="156"/>
      <c r="E11" s="156"/>
      <c r="F11" s="156"/>
      <c r="G11" s="156"/>
      <c r="H11" s="16"/>
      <c r="I11" s="17"/>
    </row>
    <row r="12" spans="1:9" ht="38.25" x14ac:dyDescent="0.25">
      <c r="A12" s="18" t="s">
        <v>49</v>
      </c>
      <c r="B12" s="19"/>
      <c r="C12" s="19" t="s">
        <v>34</v>
      </c>
      <c r="D12" s="20">
        <v>1</v>
      </c>
      <c r="E12" s="21"/>
      <c r="F12" s="21">
        <f>E12/C8</f>
        <v>0</v>
      </c>
      <c r="G12" s="22">
        <v>3</v>
      </c>
      <c r="H12" s="23">
        <f>D12*E12*G12</f>
        <v>0</v>
      </c>
      <c r="I12" s="24">
        <f>D12*F12*G12</f>
        <v>0</v>
      </c>
    </row>
    <row r="13" spans="1:9" ht="15.75" thickBot="1" x14ac:dyDescent="0.3">
      <c r="A13" s="157" t="s">
        <v>33</v>
      </c>
      <c r="B13" s="158"/>
      <c r="C13" s="158"/>
      <c r="D13" s="158"/>
      <c r="E13" s="158"/>
      <c r="F13" s="158"/>
      <c r="G13" s="158"/>
      <c r="H13" s="70">
        <f>SUM(H12:H12)</f>
        <v>0</v>
      </c>
      <c r="I13" s="71">
        <f>SUM(I12:I12)</f>
        <v>0</v>
      </c>
    </row>
    <row r="14" spans="1:9" x14ac:dyDescent="0.25">
      <c r="A14" s="155" t="s">
        <v>31</v>
      </c>
      <c r="B14" s="156"/>
      <c r="C14" s="156"/>
      <c r="D14" s="156"/>
      <c r="E14" s="156"/>
      <c r="F14" s="156"/>
      <c r="G14" s="156"/>
      <c r="H14" s="16"/>
      <c r="I14" s="17"/>
    </row>
    <row r="15" spans="1:9" ht="38.25" x14ac:dyDescent="0.25">
      <c r="A15" s="86" t="s">
        <v>36</v>
      </c>
      <c r="B15" s="19"/>
      <c r="C15" s="19" t="s">
        <v>35</v>
      </c>
      <c r="D15" s="20">
        <v>1</v>
      </c>
      <c r="E15" s="21">
        <v>500</v>
      </c>
      <c r="F15" s="21">
        <f>E15/C8</f>
        <v>16.345210853220006</v>
      </c>
      <c r="G15" s="22">
        <v>14</v>
      </c>
      <c r="H15" s="23">
        <f>D15*E15*G15</f>
        <v>7000</v>
      </c>
      <c r="I15" s="24">
        <f>D15*F15*G15</f>
        <v>228.83295194508008</v>
      </c>
    </row>
    <row r="16" spans="1:9" ht="39" x14ac:dyDescent="0.25">
      <c r="A16" s="86" t="s">
        <v>55</v>
      </c>
      <c r="B16" s="19"/>
      <c r="C16" s="19" t="s">
        <v>19</v>
      </c>
      <c r="D16" s="20">
        <v>1</v>
      </c>
      <c r="E16" s="21"/>
      <c r="F16" s="21">
        <f>E16/C8</f>
        <v>0</v>
      </c>
      <c r="G16" s="22">
        <v>14</v>
      </c>
      <c r="H16" s="23">
        <f>D16*E16*G16</f>
        <v>0</v>
      </c>
      <c r="I16" s="24">
        <f>D16*F16*G16</f>
        <v>0</v>
      </c>
    </row>
    <row r="17" spans="1:9" ht="15.75" thickBot="1" x14ac:dyDescent="0.3">
      <c r="A17" s="157" t="s">
        <v>10</v>
      </c>
      <c r="B17" s="158"/>
      <c r="C17" s="158"/>
      <c r="D17" s="158"/>
      <c r="E17" s="158"/>
      <c r="F17" s="158"/>
      <c r="G17" s="158"/>
      <c r="H17" s="25">
        <f>SUM(H15:H16)</f>
        <v>7000</v>
      </c>
      <c r="I17" s="26">
        <f>SUM(I15:I16)</f>
        <v>228.83295194508008</v>
      </c>
    </row>
    <row r="18" spans="1:9" ht="15.75" thickBot="1" x14ac:dyDescent="0.3">
      <c r="A18" s="145" t="s">
        <v>32</v>
      </c>
      <c r="B18" s="146"/>
      <c r="C18" s="146"/>
      <c r="D18" s="146"/>
      <c r="E18" s="146"/>
      <c r="F18" s="146"/>
      <c r="G18" s="146"/>
      <c r="H18" s="27"/>
      <c r="I18" s="28"/>
    </row>
    <row r="19" spans="1:9" ht="25.5" x14ac:dyDescent="0.25">
      <c r="A19" s="87" t="s">
        <v>50</v>
      </c>
      <c r="B19" s="19"/>
      <c r="C19" s="19" t="s">
        <v>8</v>
      </c>
      <c r="D19" s="20">
        <v>2</v>
      </c>
      <c r="E19" s="21"/>
      <c r="F19" s="33">
        <f>E19/C8</f>
        <v>0</v>
      </c>
      <c r="G19" s="22">
        <v>14</v>
      </c>
      <c r="H19" s="24">
        <f t="shared" ref="H19:H21" si="0">D19*E19*G19</f>
        <v>0</v>
      </c>
      <c r="I19" s="34">
        <f>D19*F19*G19</f>
        <v>0</v>
      </c>
    </row>
    <row r="20" spans="1:9" ht="25.5" x14ac:dyDescent="0.25">
      <c r="A20" s="108" t="s">
        <v>63</v>
      </c>
      <c r="B20" s="19"/>
      <c r="C20" s="19" t="s">
        <v>23</v>
      </c>
      <c r="D20" s="35">
        <v>1</v>
      </c>
      <c r="E20" s="36"/>
      <c r="F20" s="37">
        <f>E20/C8</f>
        <v>0</v>
      </c>
      <c r="G20" s="38">
        <v>14</v>
      </c>
      <c r="H20" s="24">
        <f t="shared" si="0"/>
        <v>0</v>
      </c>
      <c r="I20" s="34">
        <f>D20*F20*G20</f>
        <v>0</v>
      </c>
    </row>
    <row r="21" spans="1:9" ht="25.5" x14ac:dyDescent="0.25">
      <c r="A21" s="88" t="s">
        <v>47</v>
      </c>
      <c r="B21" s="19"/>
      <c r="C21" s="39" t="s">
        <v>15</v>
      </c>
      <c r="D21" s="35">
        <v>2</v>
      </c>
      <c r="E21" s="36"/>
      <c r="F21" s="37">
        <f>E21/C8</f>
        <v>0</v>
      </c>
      <c r="G21" s="38">
        <v>14</v>
      </c>
      <c r="H21" s="40">
        <f t="shared" si="0"/>
        <v>0</v>
      </c>
      <c r="I21" s="41">
        <f>D21*F21*G21</f>
        <v>0</v>
      </c>
    </row>
    <row r="22" spans="1:9" ht="15.75" thickBot="1" x14ac:dyDescent="0.3">
      <c r="A22" s="135" t="s">
        <v>9</v>
      </c>
      <c r="B22" s="136"/>
      <c r="C22" s="136"/>
      <c r="D22" s="136"/>
      <c r="E22" s="136"/>
      <c r="F22" s="136"/>
      <c r="G22" s="136"/>
      <c r="H22" s="42">
        <f>SUM(H19:H21)</f>
        <v>0</v>
      </c>
      <c r="I22" s="43">
        <f>SUM(I19:I21)</f>
        <v>0</v>
      </c>
    </row>
    <row r="23" spans="1:9" s="109" customFormat="1" ht="15.75" thickBot="1" x14ac:dyDescent="0.3">
      <c r="A23" s="140" t="s">
        <v>64</v>
      </c>
      <c r="B23" s="141"/>
      <c r="C23" s="141"/>
      <c r="D23" s="141"/>
      <c r="E23" s="141"/>
      <c r="F23" s="141"/>
      <c r="G23" s="141"/>
      <c r="H23" s="110"/>
      <c r="I23" s="111"/>
    </row>
    <row r="24" spans="1:9" ht="25.5" x14ac:dyDescent="0.25">
      <c r="A24" s="89" t="s">
        <v>37</v>
      </c>
      <c r="B24" s="19"/>
      <c r="C24" s="19" t="s">
        <v>19</v>
      </c>
      <c r="D24" s="59">
        <v>1</v>
      </c>
      <c r="E24" s="60"/>
      <c r="F24" s="60">
        <f>E24/C8</f>
        <v>0</v>
      </c>
      <c r="G24" s="64">
        <v>1</v>
      </c>
      <c r="H24" s="62">
        <f>D24*E24*G24</f>
        <v>0</v>
      </c>
      <c r="I24" s="32">
        <f>D24*F24*G24</f>
        <v>0</v>
      </c>
    </row>
    <row r="25" spans="1:9" ht="25.5" x14ac:dyDescent="0.25">
      <c r="A25" s="87" t="s">
        <v>38</v>
      </c>
      <c r="B25" s="19"/>
      <c r="C25" s="19" t="s">
        <v>19</v>
      </c>
      <c r="D25" s="20">
        <v>1</v>
      </c>
      <c r="E25" s="21"/>
      <c r="F25" s="21">
        <f>E25/C8</f>
        <v>0</v>
      </c>
      <c r="G25" s="65">
        <v>1</v>
      </c>
      <c r="H25" s="63">
        <f t="shared" ref="H25:H26" si="1">D25*E25*G25</f>
        <v>0</v>
      </c>
      <c r="I25" s="34">
        <f>D25*F25*G25</f>
        <v>0</v>
      </c>
    </row>
    <row r="26" spans="1:9" ht="25.5" x14ac:dyDescent="0.25">
      <c r="A26" s="87" t="s">
        <v>48</v>
      </c>
      <c r="B26" s="19"/>
      <c r="C26" s="29" t="s">
        <v>19</v>
      </c>
      <c r="D26" s="20">
        <v>1</v>
      </c>
      <c r="E26" s="21"/>
      <c r="F26" s="21">
        <f>E26/C8</f>
        <v>0</v>
      </c>
      <c r="G26" s="65">
        <v>1</v>
      </c>
      <c r="H26" s="63">
        <f t="shared" si="1"/>
        <v>0</v>
      </c>
      <c r="I26" s="34">
        <f>D26*F26*G26</f>
        <v>0</v>
      </c>
    </row>
    <row r="27" spans="1:9" ht="15.75" customHeight="1" thickBot="1" x14ac:dyDescent="0.3">
      <c r="A27" s="142" t="s">
        <v>65</v>
      </c>
      <c r="B27" s="143"/>
      <c r="C27" s="143"/>
      <c r="D27" s="143"/>
      <c r="E27" s="143"/>
      <c r="F27" s="143"/>
      <c r="G27" s="144"/>
      <c r="H27" s="44">
        <f>SUM(H24:H26)</f>
        <v>0</v>
      </c>
      <c r="I27" s="44">
        <f>SUM(I24:I26)</f>
        <v>0</v>
      </c>
    </row>
    <row r="28" spans="1:9" ht="15.75" thickBot="1" x14ac:dyDescent="0.3">
      <c r="A28" s="145" t="s">
        <v>16</v>
      </c>
      <c r="B28" s="146"/>
      <c r="C28" s="146"/>
      <c r="D28" s="146"/>
      <c r="E28" s="146"/>
      <c r="F28" s="146"/>
      <c r="G28" s="146"/>
      <c r="H28" s="146"/>
      <c r="I28" s="147"/>
    </row>
    <row r="29" spans="1:9" ht="38.25" x14ac:dyDescent="0.25">
      <c r="A29" s="82" t="s">
        <v>39</v>
      </c>
      <c r="B29" s="29"/>
      <c r="C29" s="29" t="s">
        <v>12</v>
      </c>
      <c r="D29" s="76">
        <v>30</v>
      </c>
      <c r="E29" s="31"/>
      <c r="F29" s="31">
        <f>E29/C8</f>
        <v>0</v>
      </c>
      <c r="G29" s="30">
        <v>14</v>
      </c>
      <c r="H29" s="74">
        <f>D29*E29*G29</f>
        <v>0</v>
      </c>
      <c r="I29" s="75">
        <f>D29*F29*G29</f>
        <v>0</v>
      </c>
    </row>
    <row r="30" spans="1:9" ht="38.25" x14ac:dyDescent="0.25">
      <c r="A30" s="82" t="s">
        <v>52</v>
      </c>
      <c r="B30" s="19"/>
      <c r="C30" s="29" t="s">
        <v>40</v>
      </c>
      <c r="D30" s="20">
        <v>1</v>
      </c>
      <c r="E30" s="21"/>
      <c r="F30" s="21">
        <f>E30/C8</f>
        <v>0</v>
      </c>
      <c r="G30" s="20">
        <v>14</v>
      </c>
      <c r="H30" s="73">
        <f>D30*E30*G30</f>
        <v>0</v>
      </c>
      <c r="I30" s="72">
        <f>D30*F30*G30</f>
        <v>0</v>
      </c>
    </row>
    <row r="31" spans="1:9" ht="38.25" x14ac:dyDescent="0.25">
      <c r="A31" s="83" t="s">
        <v>41</v>
      </c>
      <c r="B31" s="19"/>
      <c r="C31" s="29" t="s">
        <v>40</v>
      </c>
      <c r="D31" s="20">
        <v>1</v>
      </c>
      <c r="E31" s="21"/>
      <c r="F31" s="21">
        <f>E31/C8</f>
        <v>0</v>
      </c>
      <c r="G31" s="22">
        <v>14</v>
      </c>
      <c r="H31" s="73">
        <f>D31*E31*G31</f>
        <v>0</v>
      </c>
      <c r="I31" s="72">
        <f>D31*F31*G31</f>
        <v>0</v>
      </c>
    </row>
    <row r="32" spans="1:9" ht="38.25" x14ac:dyDescent="0.25">
      <c r="A32" s="84" t="s">
        <v>53</v>
      </c>
      <c r="B32" s="39"/>
      <c r="C32" s="29" t="s">
        <v>40</v>
      </c>
      <c r="D32" s="20">
        <v>1</v>
      </c>
      <c r="E32" s="21"/>
      <c r="F32" s="21">
        <f>E32/C8</f>
        <v>0</v>
      </c>
      <c r="G32" s="22">
        <v>14</v>
      </c>
      <c r="H32" s="73">
        <f>D32*E32*G32</f>
        <v>0</v>
      </c>
      <c r="I32" s="72">
        <f>D32*F32*G32</f>
        <v>0</v>
      </c>
    </row>
    <row r="33" spans="1:9" ht="15.75" thickBot="1" x14ac:dyDescent="0.3">
      <c r="A33" s="148" t="s">
        <v>42</v>
      </c>
      <c r="B33" s="149"/>
      <c r="C33" s="149"/>
      <c r="D33" s="149"/>
      <c r="E33" s="149"/>
      <c r="F33" s="149"/>
      <c r="G33" s="150"/>
      <c r="H33" s="77">
        <f>SUM(H29:H32)</f>
        <v>0</v>
      </c>
      <c r="I33" s="78">
        <f>SUM(I29:I32)</f>
        <v>0</v>
      </c>
    </row>
    <row r="34" spans="1:9" ht="15.75" thickBot="1" x14ac:dyDescent="0.3">
      <c r="A34" s="145" t="s">
        <v>18</v>
      </c>
      <c r="B34" s="146"/>
      <c r="C34" s="146"/>
      <c r="D34" s="146"/>
      <c r="E34" s="146"/>
      <c r="F34" s="146"/>
      <c r="G34" s="146"/>
      <c r="H34" s="146"/>
      <c r="I34" s="147"/>
    </row>
    <row r="35" spans="1:9" ht="63.75" x14ac:dyDescent="0.25">
      <c r="A35" s="85" t="s">
        <v>45</v>
      </c>
      <c r="B35" s="29"/>
      <c r="C35" s="29" t="s">
        <v>19</v>
      </c>
      <c r="D35" s="30">
        <v>1</v>
      </c>
      <c r="E35" s="31"/>
      <c r="F35" s="31">
        <f>E35/C8</f>
        <v>0</v>
      </c>
      <c r="G35" s="30">
        <v>1</v>
      </c>
      <c r="H35" s="74">
        <v>0</v>
      </c>
      <c r="I35" s="75">
        <f>D35*F35*G35</f>
        <v>0</v>
      </c>
    </row>
    <row r="36" spans="1:9" ht="25.5" x14ac:dyDescent="0.25">
      <c r="A36" s="81" t="s">
        <v>46</v>
      </c>
      <c r="B36" s="19"/>
      <c r="C36" s="19" t="s">
        <v>19</v>
      </c>
      <c r="D36" s="20">
        <v>1</v>
      </c>
      <c r="E36" s="21"/>
      <c r="F36" s="21">
        <f>E36/C8</f>
        <v>0</v>
      </c>
      <c r="G36" s="20">
        <v>1</v>
      </c>
      <c r="H36" s="73">
        <f>D36*E36*G36</f>
        <v>0</v>
      </c>
      <c r="I36" s="72">
        <f>D36*F36*G36</f>
        <v>0</v>
      </c>
    </row>
    <row r="37" spans="1:9" ht="15.75" thickBot="1" x14ac:dyDescent="0.3">
      <c r="A37" s="135" t="s">
        <v>20</v>
      </c>
      <c r="B37" s="136"/>
      <c r="C37" s="136"/>
      <c r="D37" s="136"/>
      <c r="E37" s="136"/>
      <c r="F37" s="136"/>
      <c r="G37" s="136"/>
      <c r="H37" s="42">
        <f>SUM(H35:H36)</f>
        <v>0</v>
      </c>
      <c r="I37" s="43">
        <f>SUM(I35:I36)</f>
        <v>0</v>
      </c>
    </row>
    <row r="38" spans="1:9" ht="15.75" thickBot="1" x14ac:dyDescent="0.3">
      <c r="A38" s="163" t="s">
        <v>72</v>
      </c>
      <c r="B38" s="164"/>
      <c r="C38" s="164"/>
      <c r="D38" s="164"/>
      <c r="E38" s="164"/>
      <c r="F38" s="164"/>
      <c r="G38" s="164"/>
      <c r="H38" s="45">
        <f>H13+H17+H22+H27+H33+H37</f>
        <v>7000</v>
      </c>
      <c r="I38" s="46">
        <f>I13+I17+I22+I27+I33+I37</f>
        <v>228.83295194508008</v>
      </c>
    </row>
    <row r="39" spans="1:9" ht="15.75" thickBot="1" x14ac:dyDescent="0.3">
      <c r="A39" s="79" t="s">
        <v>22</v>
      </c>
      <c r="B39" s="80"/>
      <c r="C39" s="80"/>
      <c r="D39" s="80"/>
      <c r="E39" s="80"/>
      <c r="F39" s="80"/>
      <c r="G39" s="47"/>
      <c r="H39" s="45"/>
      <c r="I39" s="45"/>
    </row>
    <row r="40" spans="1:9" ht="15.75" thickBot="1" x14ac:dyDescent="0.3">
      <c r="A40" s="100" t="s">
        <v>73</v>
      </c>
      <c r="B40" s="101"/>
      <c r="C40" s="101"/>
      <c r="D40" s="101"/>
      <c r="E40" s="101"/>
      <c r="F40" s="101"/>
      <c r="G40" s="101"/>
      <c r="H40" s="99"/>
      <c r="I40" s="98"/>
    </row>
    <row r="41" spans="1:9" ht="47.25" customHeight="1" x14ac:dyDescent="0.25">
      <c r="A41" s="53" t="s">
        <v>59</v>
      </c>
      <c r="B41" s="53"/>
      <c r="C41" s="5"/>
      <c r="D41" s="5"/>
      <c r="E41" s="5"/>
      <c r="F41" s="5"/>
      <c r="G41" s="5"/>
      <c r="H41" s="5"/>
      <c r="I41" s="5"/>
    </row>
    <row r="42" spans="1:9" x14ac:dyDescent="0.25">
      <c r="A42" s="4"/>
      <c r="B42" s="4"/>
      <c r="C42" s="5"/>
      <c r="D42" s="5"/>
      <c r="E42" s="5"/>
      <c r="F42" s="5"/>
      <c r="G42" s="5"/>
      <c r="H42" s="5"/>
      <c r="I42" s="5"/>
    </row>
    <row r="43" spans="1:9" x14ac:dyDescent="0.25">
      <c r="A43" s="54" t="s">
        <v>24</v>
      </c>
      <c r="B43" s="54"/>
      <c r="C43" s="49"/>
      <c r="D43" s="49"/>
      <c r="E43" s="49"/>
      <c r="F43" s="49"/>
      <c r="G43" s="49"/>
      <c r="H43" s="49"/>
      <c r="I43" s="50"/>
    </row>
    <row r="44" spans="1:9" x14ac:dyDescent="0.25">
      <c r="A44" s="55"/>
      <c r="B44" s="55"/>
      <c r="C44" s="8"/>
      <c r="D44" s="8"/>
      <c r="E44" s="8"/>
      <c r="F44" s="8"/>
      <c r="G44" s="52"/>
      <c r="H44" s="8"/>
      <c r="I44" s="48"/>
    </row>
    <row r="45" spans="1:9" x14ac:dyDescent="0.25">
      <c r="A45" s="56" t="s">
        <v>25</v>
      </c>
      <c r="B45" s="56"/>
      <c r="C45" s="8"/>
      <c r="D45" s="8"/>
      <c r="E45" s="8"/>
      <c r="F45" s="8"/>
      <c r="G45" s="8"/>
      <c r="H45" s="8"/>
      <c r="I45" s="48"/>
    </row>
    <row r="46" spans="1:9" x14ac:dyDescent="0.25">
      <c r="A46" s="55"/>
      <c r="B46" s="55"/>
      <c r="C46" s="8"/>
      <c r="D46" s="8"/>
      <c r="E46" s="8"/>
      <c r="F46" s="8"/>
      <c r="G46" s="8"/>
      <c r="H46" s="8"/>
      <c r="I46" s="48"/>
    </row>
    <row r="47" spans="1:9" x14ac:dyDescent="0.25">
      <c r="A47" s="56" t="s">
        <v>26</v>
      </c>
      <c r="B47" s="56"/>
      <c r="C47" s="49"/>
      <c r="D47" s="49"/>
      <c r="E47" s="49"/>
      <c r="F47" s="49"/>
      <c r="G47" s="49"/>
      <c r="H47" s="49"/>
      <c r="I47" s="49"/>
    </row>
    <row r="48" spans="1:9" x14ac:dyDescent="0.25">
      <c r="A48" s="56"/>
      <c r="B48" s="56"/>
      <c r="C48" s="49"/>
      <c r="D48" s="49"/>
      <c r="E48" s="49"/>
      <c r="F48" s="49"/>
      <c r="G48" s="49"/>
      <c r="H48" s="49"/>
      <c r="I48" s="49"/>
    </row>
    <row r="49" spans="1:9" x14ac:dyDescent="0.25">
      <c r="A49" s="57" t="s">
        <v>27</v>
      </c>
      <c r="B49" s="57"/>
      <c r="C49" s="49"/>
      <c r="D49" s="49"/>
      <c r="E49" s="49"/>
      <c r="F49" s="49"/>
      <c r="G49" s="49"/>
      <c r="H49" s="49"/>
      <c r="I49" s="49"/>
    </row>
    <row r="50" spans="1:9" x14ac:dyDescent="0.25">
      <c r="A50" s="56"/>
      <c r="B50" s="56"/>
      <c r="C50" s="49"/>
      <c r="D50" s="49"/>
      <c r="E50" s="49"/>
      <c r="F50" s="49"/>
      <c r="G50" s="49"/>
      <c r="H50" s="49"/>
      <c r="I50" s="49"/>
    </row>
    <row r="51" spans="1:9" x14ac:dyDescent="0.25">
      <c r="A51" s="56" t="s">
        <v>28</v>
      </c>
      <c r="B51" s="56"/>
      <c r="C51" s="49"/>
      <c r="D51" s="49"/>
      <c r="E51" s="49"/>
      <c r="F51" s="49"/>
      <c r="G51" s="49"/>
      <c r="H51" s="49"/>
      <c r="I51" s="49"/>
    </row>
  </sheetData>
  <mergeCells count="21">
    <mergeCell ref="A37:G37"/>
    <mergeCell ref="A38:G38"/>
    <mergeCell ref="A22:G22"/>
    <mergeCell ref="A23:G23"/>
    <mergeCell ref="A27:G27"/>
    <mergeCell ref="A28:I28"/>
    <mergeCell ref="A33:G33"/>
    <mergeCell ref="A34:I34"/>
    <mergeCell ref="A18:G18"/>
    <mergeCell ref="A1:I1"/>
    <mergeCell ref="A2:I2"/>
    <mergeCell ref="B3:I3"/>
    <mergeCell ref="B5:I5"/>
    <mergeCell ref="B6:I6"/>
    <mergeCell ref="B7:I7"/>
    <mergeCell ref="D8:I8"/>
    <mergeCell ref="A11:G11"/>
    <mergeCell ref="A13:G13"/>
    <mergeCell ref="A14:G14"/>
    <mergeCell ref="A17:G17"/>
    <mergeCell ref="B4:I4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workbookViewId="0">
      <selection activeCell="G32" sqref="G32"/>
    </sheetView>
  </sheetViews>
  <sheetFormatPr defaultRowHeight="15" x14ac:dyDescent="0.25"/>
  <cols>
    <col min="1" max="1" width="51" customWidth="1"/>
    <col min="2" max="2" width="13" customWidth="1"/>
    <col min="3" max="3" width="12.7109375" customWidth="1"/>
    <col min="4" max="4" width="5.28515625" bestFit="1" customWidth="1"/>
    <col min="5" max="6" width="8.5703125" bestFit="1" customWidth="1"/>
    <col min="7" max="7" width="7.85546875" bestFit="1" customWidth="1"/>
    <col min="8" max="8" width="13.28515625" customWidth="1"/>
    <col min="9" max="9" width="15.42578125" customWidth="1"/>
  </cols>
  <sheetData>
    <row r="1" spans="1:9" x14ac:dyDescent="0.25">
      <c r="A1" s="116"/>
      <c r="B1" s="116"/>
      <c r="C1" s="116"/>
      <c r="D1" s="116"/>
      <c r="E1" s="116"/>
      <c r="F1" s="116"/>
      <c r="G1" s="116"/>
      <c r="H1" s="116"/>
      <c r="I1" s="116"/>
    </row>
    <row r="2" spans="1:9" x14ac:dyDescent="0.25">
      <c r="A2" s="120" t="s">
        <v>7</v>
      </c>
      <c r="B2" s="120"/>
      <c r="C2" s="120"/>
      <c r="D2" s="120"/>
      <c r="E2" s="120"/>
      <c r="F2" s="120"/>
      <c r="G2" s="120"/>
      <c r="H2" s="120"/>
      <c r="I2" s="120"/>
    </row>
    <row r="3" spans="1:9" ht="51.75" customHeight="1" x14ac:dyDescent="0.25">
      <c r="A3" s="66" t="s">
        <v>0</v>
      </c>
      <c r="B3" s="117" t="s">
        <v>51</v>
      </c>
      <c r="C3" s="118"/>
      <c r="D3" s="118"/>
      <c r="E3" s="118"/>
      <c r="F3" s="118"/>
      <c r="G3" s="118"/>
      <c r="H3" s="118"/>
      <c r="I3" s="119"/>
    </row>
    <row r="4" spans="1:9" ht="22.5" customHeight="1" x14ac:dyDescent="0.25">
      <c r="A4" s="66" t="s">
        <v>62</v>
      </c>
      <c r="B4" s="117" t="s">
        <v>77</v>
      </c>
      <c r="C4" s="118"/>
      <c r="D4" s="118"/>
      <c r="E4" s="118"/>
      <c r="F4" s="118"/>
      <c r="G4" s="118"/>
      <c r="H4" s="118"/>
      <c r="I4" s="119"/>
    </row>
    <row r="5" spans="1:9" ht="39" customHeight="1" x14ac:dyDescent="0.25">
      <c r="A5" s="66" t="s">
        <v>61</v>
      </c>
      <c r="B5" s="159" t="s">
        <v>78</v>
      </c>
      <c r="C5" s="159"/>
      <c r="D5" s="159"/>
      <c r="E5" s="159"/>
      <c r="F5" s="159"/>
      <c r="G5" s="159"/>
      <c r="H5" s="159"/>
      <c r="I5" s="159"/>
    </row>
    <row r="6" spans="1:9" x14ac:dyDescent="0.25">
      <c r="A6" s="67" t="s">
        <v>1</v>
      </c>
      <c r="B6" s="134">
        <v>42996</v>
      </c>
      <c r="C6" s="134"/>
      <c r="D6" s="134"/>
      <c r="E6" s="134"/>
      <c r="F6" s="134"/>
      <c r="G6" s="134"/>
      <c r="H6" s="134"/>
      <c r="I6" s="134"/>
    </row>
    <row r="7" spans="1:9" x14ac:dyDescent="0.25">
      <c r="A7" s="67" t="s">
        <v>43</v>
      </c>
      <c r="B7" s="151">
        <v>21</v>
      </c>
      <c r="C7" s="152"/>
      <c r="D7" s="152"/>
      <c r="E7" s="152"/>
      <c r="F7" s="152"/>
      <c r="G7" s="152"/>
      <c r="H7" s="152"/>
      <c r="I7" s="153"/>
    </row>
    <row r="8" spans="1:9" x14ac:dyDescent="0.25">
      <c r="A8" s="67" t="s">
        <v>17</v>
      </c>
      <c r="B8" s="68" t="s">
        <v>21</v>
      </c>
      <c r="C8" s="69">
        <v>30.59</v>
      </c>
      <c r="D8" s="154" t="s">
        <v>54</v>
      </c>
      <c r="E8" s="154"/>
      <c r="F8" s="154"/>
      <c r="G8" s="154"/>
      <c r="H8" s="154"/>
      <c r="I8" s="154"/>
    </row>
    <row r="9" spans="1:9" ht="15.75" thickBot="1" x14ac:dyDescent="0.3">
      <c r="A9" s="7"/>
      <c r="B9" s="9"/>
      <c r="C9" s="10"/>
      <c r="D9" s="61"/>
      <c r="E9" s="61"/>
      <c r="F9" s="61"/>
      <c r="G9" s="61"/>
      <c r="H9" s="61"/>
      <c r="I9" s="61"/>
    </row>
    <row r="10" spans="1:9" ht="39" thickBot="1" x14ac:dyDescent="0.3">
      <c r="A10" s="11" t="s">
        <v>11</v>
      </c>
      <c r="B10" s="58" t="s">
        <v>29</v>
      </c>
      <c r="C10" s="12" t="s">
        <v>2</v>
      </c>
      <c r="D10" s="12" t="s">
        <v>3</v>
      </c>
      <c r="E10" s="12" t="s">
        <v>5</v>
      </c>
      <c r="F10" s="12" t="s">
        <v>13</v>
      </c>
      <c r="G10" s="13" t="s">
        <v>4</v>
      </c>
      <c r="H10" s="14" t="s">
        <v>6</v>
      </c>
      <c r="I10" s="15" t="s">
        <v>14</v>
      </c>
    </row>
    <row r="11" spans="1:9" x14ac:dyDescent="0.25">
      <c r="A11" s="155" t="s">
        <v>30</v>
      </c>
      <c r="B11" s="156"/>
      <c r="C11" s="156"/>
      <c r="D11" s="156"/>
      <c r="E11" s="156"/>
      <c r="F11" s="156"/>
      <c r="G11" s="156"/>
      <c r="H11" s="16"/>
      <c r="I11" s="17"/>
    </row>
    <row r="12" spans="1:9" ht="38.25" x14ac:dyDescent="0.25">
      <c r="A12" s="18" t="s">
        <v>49</v>
      </c>
      <c r="B12" s="19"/>
      <c r="C12" s="19" t="s">
        <v>34</v>
      </c>
      <c r="D12" s="20">
        <v>1</v>
      </c>
      <c r="E12" s="21"/>
      <c r="F12" s="21">
        <f>E12/C8</f>
        <v>0</v>
      </c>
      <c r="G12" s="22">
        <v>3</v>
      </c>
      <c r="H12" s="23">
        <f>D12*E12*G12</f>
        <v>0</v>
      </c>
      <c r="I12" s="24">
        <f>D12*F12*G12</f>
        <v>0</v>
      </c>
    </row>
    <row r="13" spans="1:9" ht="15.75" thickBot="1" x14ac:dyDescent="0.3">
      <c r="A13" s="157" t="s">
        <v>33</v>
      </c>
      <c r="B13" s="158"/>
      <c r="C13" s="158"/>
      <c r="D13" s="158"/>
      <c r="E13" s="158"/>
      <c r="F13" s="158"/>
      <c r="G13" s="158"/>
      <c r="H13" s="70">
        <f>SUM(H12:H12)</f>
        <v>0</v>
      </c>
      <c r="I13" s="71">
        <f>SUM(I12:I12)</f>
        <v>0</v>
      </c>
    </row>
    <row r="14" spans="1:9" x14ac:dyDescent="0.25">
      <c r="A14" s="155" t="s">
        <v>31</v>
      </c>
      <c r="B14" s="156"/>
      <c r="C14" s="156"/>
      <c r="D14" s="156"/>
      <c r="E14" s="156"/>
      <c r="F14" s="156"/>
      <c r="G14" s="156"/>
      <c r="H14" s="16"/>
      <c r="I14" s="17"/>
    </row>
    <row r="15" spans="1:9" ht="38.25" x14ac:dyDescent="0.25">
      <c r="A15" s="86" t="s">
        <v>36</v>
      </c>
      <c r="B15" s="19"/>
      <c r="C15" s="19" t="s">
        <v>35</v>
      </c>
      <c r="D15" s="20">
        <v>1</v>
      </c>
      <c r="E15" s="21">
        <v>500</v>
      </c>
      <c r="F15" s="21">
        <f>E15/C8</f>
        <v>16.345210853220006</v>
      </c>
      <c r="G15" s="22">
        <v>21</v>
      </c>
      <c r="H15" s="23">
        <f>D15*E15*G15</f>
        <v>10500</v>
      </c>
      <c r="I15" s="24">
        <f>D15*F15*G15</f>
        <v>343.24942791762015</v>
      </c>
    </row>
    <row r="16" spans="1:9" ht="39" x14ac:dyDescent="0.25">
      <c r="A16" s="86" t="s">
        <v>55</v>
      </c>
      <c r="B16" s="19"/>
      <c r="C16" s="19" t="s">
        <v>19</v>
      </c>
      <c r="D16" s="20">
        <v>1</v>
      </c>
      <c r="E16" s="21"/>
      <c r="F16" s="21">
        <f>E16/C8</f>
        <v>0</v>
      </c>
      <c r="G16" s="22">
        <v>21</v>
      </c>
      <c r="H16" s="23">
        <f>D16*E16*G16</f>
        <v>0</v>
      </c>
      <c r="I16" s="24">
        <f>D16*F16*G16</f>
        <v>0</v>
      </c>
    </row>
    <row r="17" spans="1:9" ht="15.75" thickBot="1" x14ac:dyDescent="0.3">
      <c r="A17" s="157" t="s">
        <v>10</v>
      </c>
      <c r="B17" s="158"/>
      <c r="C17" s="158"/>
      <c r="D17" s="158"/>
      <c r="E17" s="158"/>
      <c r="F17" s="158"/>
      <c r="G17" s="158"/>
      <c r="H17" s="25">
        <f>SUM(H15:H16)</f>
        <v>10500</v>
      </c>
      <c r="I17" s="26">
        <f>SUM(I15:I16)</f>
        <v>343.24942791762015</v>
      </c>
    </row>
    <row r="18" spans="1:9" ht="15.75" thickBot="1" x14ac:dyDescent="0.3">
      <c r="A18" s="145" t="s">
        <v>32</v>
      </c>
      <c r="B18" s="146"/>
      <c r="C18" s="146"/>
      <c r="D18" s="146"/>
      <c r="E18" s="146"/>
      <c r="F18" s="146"/>
      <c r="G18" s="146"/>
      <c r="H18" s="27"/>
      <c r="I18" s="28"/>
    </row>
    <row r="19" spans="1:9" ht="25.5" x14ac:dyDescent="0.25">
      <c r="A19" s="87" t="s">
        <v>50</v>
      </c>
      <c r="B19" s="19"/>
      <c r="C19" s="19" t="s">
        <v>8</v>
      </c>
      <c r="D19" s="20">
        <v>2</v>
      </c>
      <c r="E19" s="21"/>
      <c r="F19" s="33">
        <f>E19/C8</f>
        <v>0</v>
      </c>
      <c r="G19" s="22">
        <v>21</v>
      </c>
      <c r="H19" s="24">
        <f t="shared" ref="H19:H21" si="0">D19*E19*G19</f>
        <v>0</v>
      </c>
      <c r="I19" s="34">
        <f>D19*F19*G19</f>
        <v>0</v>
      </c>
    </row>
    <row r="20" spans="1:9" ht="25.5" x14ac:dyDescent="0.25">
      <c r="A20" s="108" t="s">
        <v>63</v>
      </c>
      <c r="B20" s="19"/>
      <c r="C20" s="19" t="s">
        <v>23</v>
      </c>
      <c r="D20" s="35">
        <v>1</v>
      </c>
      <c r="E20" s="36"/>
      <c r="F20" s="37">
        <f>E20/C8</f>
        <v>0</v>
      </c>
      <c r="G20" s="38">
        <v>21</v>
      </c>
      <c r="H20" s="24">
        <f t="shared" si="0"/>
        <v>0</v>
      </c>
      <c r="I20" s="34">
        <f>D20*F20*G20</f>
        <v>0</v>
      </c>
    </row>
    <row r="21" spans="1:9" ht="25.5" x14ac:dyDescent="0.25">
      <c r="A21" s="88" t="s">
        <v>47</v>
      </c>
      <c r="B21" s="19"/>
      <c r="C21" s="39" t="s">
        <v>15</v>
      </c>
      <c r="D21" s="35">
        <v>2</v>
      </c>
      <c r="E21" s="36"/>
      <c r="F21" s="37">
        <f>E21/C8</f>
        <v>0</v>
      </c>
      <c r="G21" s="38">
        <v>21</v>
      </c>
      <c r="H21" s="40">
        <f t="shared" si="0"/>
        <v>0</v>
      </c>
      <c r="I21" s="41">
        <f>D21*F21*G21</f>
        <v>0</v>
      </c>
    </row>
    <row r="22" spans="1:9" ht="15.75" thickBot="1" x14ac:dyDescent="0.3">
      <c r="A22" s="135" t="s">
        <v>9</v>
      </c>
      <c r="B22" s="136"/>
      <c r="C22" s="136"/>
      <c r="D22" s="136"/>
      <c r="E22" s="136"/>
      <c r="F22" s="136"/>
      <c r="G22" s="136"/>
      <c r="H22" s="42">
        <f>SUM(H19:H21)</f>
        <v>0</v>
      </c>
      <c r="I22" s="43">
        <f>SUM(I19:I21)</f>
        <v>0</v>
      </c>
    </row>
    <row r="23" spans="1:9" s="109" customFormat="1" ht="15.75" thickBot="1" x14ac:dyDescent="0.3">
      <c r="A23" s="140" t="s">
        <v>64</v>
      </c>
      <c r="B23" s="141"/>
      <c r="C23" s="141"/>
      <c r="D23" s="141"/>
      <c r="E23" s="141"/>
      <c r="F23" s="141"/>
      <c r="G23" s="141"/>
      <c r="H23" s="110"/>
      <c r="I23" s="111"/>
    </row>
    <row r="24" spans="1:9" ht="25.5" x14ac:dyDescent="0.25">
      <c r="A24" s="89" t="s">
        <v>37</v>
      </c>
      <c r="B24" s="19"/>
      <c r="C24" s="19" t="s">
        <v>19</v>
      </c>
      <c r="D24" s="59">
        <v>1</v>
      </c>
      <c r="E24" s="60"/>
      <c r="F24" s="60">
        <f>E24/C8</f>
        <v>0</v>
      </c>
      <c r="G24" s="64">
        <v>0</v>
      </c>
      <c r="H24" s="62">
        <f>D24*E24*G24</f>
        <v>0</v>
      </c>
      <c r="I24" s="32">
        <f>D24*F24*G24</f>
        <v>0</v>
      </c>
    </row>
    <row r="25" spans="1:9" ht="25.5" x14ac:dyDescent="0.25">
      <c r="A25" s="87" t="s">
        <v>38</v>
      </c>
      <c r="B25" s="19"/>
      <c r="C25" s="19" t="s">
        <v>19</v>
      </c>
      <c r="D25" s="20">
        <v>1</v>
      </c>
      <c r="E25" s="21"/>
      <c r="F25" s="21">
        <f>E25/C8</f>
        <v>0</v>
      </c>
      <c r="G25" s="65">
        <v>1</v>
      </c>
      <c r="H25" s="63">
        <f t="shared" ref="H25:H26" si="1">D25*E25*G25</f>
        <v>0</v>
      </c>
      <c r="I25" s="34">
        <f>D25*F25*G25</f>
        <v>0</v>
      </c>
    </row>
    <row r="26" spans="1:9" ht="25.5" x14ac:dyDescent="0.25">
      <c r="A26" s="87" t="s">
        <v>48</v>
      </c>
      <c r="B26" s="19"/>
      <c r="C26" s="29" t="s">
        <v>19</v>
      </c>
      <c r="D26" s="20">
        <v>1</v>
      </c>
      <c r="E26" s="21"/>
      <c r="F26" s="21">
        <f>E26/C8</f>
        <v>0</v>
      </c>
      <c r="G26" s="65">
        <v>1</v>
      </c>
      <c r="H26" s="63">
        <f t="shared" si="1"/>
        <v>0</v>
      </c>
      <c r="I26" s="34">
        <f>D26*F26*G26</f>
        <v>0</v>
      </c>
    </row>
    <row r="27" spans="1:9" ht="15.75" customHeight="1" thickBot="1" x14ac:dyDescent="0.3">
      <c r="A27" s="142" t="s">
        <v>65</v>
      </c>
      <c r="B27" s="143"/>
      <c r="C27" s="143"/>
      <c r="D27" s="143"/>
      <c r="E27" s="143"/>
      <c r="F27" s="143"/>
      <c r="G27" s="144"/>
      <c r="H27" s="44">
        <f>SUM(H24:H26)</f>
        <v>0</v>
      </c>
      <c r="I27" s="44">
        <f>SUM(I24:I26)</f>
        <v>0</v>
      </c>
    </row>
    <row r="28" spans="1:9" ht="15.75" thickBot="1" x14ac:dyDescent="0.3">
      <c r="A28" s="145" t="s">
        <v>16</v>
      </c>
      <c r="B28" s="146"/>
      <c r="C28" s="146"/>
      <c r="D28" s="146"/>
      <c r="E28" s="146"/>
      <c r="F28" s="146"/>
      <c r="G28" s="146"/>
      <c r="H28" s="146"/>
      <c r="I28" s="147"/>
    </row>
    <row r="29" spans="1:9" ht="38.25" x14ac:dyDescent="0.25">
      <c r="A29" s="82" t="s">
        <v>39</v>
      </c>
      <c r="B29" s="29"/>
      <c r="C29" s="29" t="s">
        <v>12</v>
      </c>
      <c r="D29" s="76">
        <v>30</v>
      </c>
      <c r="E29" s="31"/>
      <c r="F29" s="31">
        <f>E29/C8</f>
        <v>0</v>
      </c>
      <c r="G29" s="30">
        <v>21</v>
      </c>
      <c r="H29" s="74">
        <f>D29*E29*G29</f>
        <v>0</v>
      </c>
      <c r="I29" s="75">
        <f>D29*F29*G29</f>
        <v>0</v>
      </c>
    </row>
    <row r="30" spans="1:9" ht="38.25" x14ac:dyDescent="0.25">
      <c r="A30" s="82" t="s">
        <v>52</v>
      </c>
      <c r="B30" s="19"/>
      <c r="C30" s="29" t="s">
        <v>40</v>
      </c>
      <c r="D30" s="20">
        <v>1</v>
      </c>
      <c r="E30" s="21"/>
      <c r="F30" s="21">
        <f>E30/C8</f>
        <v>0</v>
      </c>
      <c r="G30" s="20">
        <v>21</v>
      </c>
      <c r="H30" s="73">
        <f>D30*E30*G30</f>
        <v>0</v>
      </c>
      <c r="I30" s="72">
        <f>D30*F30*G30</f>
        <v>0</v>
      </c>
    </row>
    <row r="31" spans="1:9" ht="38.25" x14ac:dyDescent="0.25">
      <c r="A31" s="83" t="s">
        <v>41</v>
      </c>
      <c r="B31" s="19"/>
      <c r="C31" s="29" t="s">
        <v>40</v>
      </c>
      <c r="D31" s="20">
        <v>1</v>
      </c>
      <c r="E31" s="21"/>
      <c r="F31" s="21">
        <f>E31/C8</f>
        <v>0</v>
      </c>
      <c r="G31" s="22">
        <v>21</v>
      </c>
      <c r="H31" s="73">
        <f>D31*E31*G31</f>
        <v>0</v>
      </c>
      <c r="I31" s="72">
        <f>D31*F31*G31</f>
        <v>0</v>
      </c>
    </row>
    <row r="32" spans="1:9" ht="38.25" x14ac:dyDescent="0.25">
      <c r="A32" s="84" t="s">
        <v>53</v>
      </c>
      <c r="B32" s="39"/>
      <c r="C32" s="29" t="s">
        <v>40</v>
      </c>
      <c r="D32" s="20">
        <v>1</v>
      </c>
      <c r="E32" s="21"/>
      <c r="F32" s="21">
        <f>E32/C8</f>
        <v>0</v>
      </c>
      <c r="G32" s="22">
        <v>21</v>
      </c>
      <c r="H32" s="73">
        <f>D32*E32*G32</f>
        <v>0</v>
      </c>
      <c r="I32" s="72">
        <f>D32*F32*G32</f>
        <v>0</v>
      </c>
    </row>
    <row r="33" spans="1:9" ht="15.75" thickBot="1" x14ac:dyDescent="0.3">
      <c r="A33" s="148" t="s">
        <v>42</v>
      </c>
      <c r="B33" s="149"/>
      <c r="C33" s="149"/>
      <c r="D33" s="149"/>
      <c r="E33" s="149"/>
      <c r="F33" s="149"/>
      <c r="G33" s="150"/>
      <c r="H33" s="77">
        <f>SUM(H29:H32)</f>
        <v>0</v>
      </c>
      <c r="I33" s="78">
        <f>SUM(I29:I32)</f>
        <v>0</v>
      </c>
    </row>
    <row r="34" spans="1:9" ht="15.75" thickBot="1" x14ac:dyDescent="0.3">
      <c r="A34" s="145" t="s">
        <v>18</v>
      </c>
      <c r="B34" s="146"/>
      <c r="C34" s="146"/>
      <c r="D34" s="146"/>
      <c r="E34" s="146"/>
      <c r="F34" s="146"/>
      <c r="G34" s="146"/>
      <c r="H34" s="146"/>
      <c r="I34" s="147"/>
    </row>
    <row r="35" spans="1:9" ht="63.75" x14ac:dyDescent="0.25">
      <c r="A35" s="85" t="s">
        <v>45</v>
      </c>
      <c r="B35" s="29"/>
      <c r="C35" s="29" t="s">
        <v>19</v>
      </c>
      <c r="D35" s="30">
        <v>1</v>
      </c>
      <c r="E35" s="31"/>
      <c r="F35" s="31">
        <f>E35/C8</f>
        <v>0</v>
      </c>
      <c r="G35" s="30">
        <v>1</v>
      </c>
      <c r="H35" s="74">
        <v>0</v>
      </c>
      <c r="I35" s="75">
        <f>D35*F35*G35</f>
        <v>0</v>
      </c>
    </row>
    <row r="36" spans="1:9" ht="25.5" x14ac:dyDescent="0.25">
      <c r="A36" s="81" t="s">
        <v>46</v>
      </c>
      <c r="B36" s="19"/>
      <c r="C36" s="19" t="s">
        <v>19</v>
      </c>
      <c r="D36" s="20">
        <v>1</v>
      </c>
      <c r="E36" s="21"/>
      <c r="F36" s="21">
        <f>E36/C8</f>
        <v>0</v>
      </c>
      <c r="G36" s="20">
        <v>1</v>
      </c>
      <c r="H36" s="73">
        <f>D36*E36*G36</f>
        <v>0</v>
      </c>
      <c r="I36" s="72">
        <f>D36*F36*G36</f>
        <v>0</v>
      </c>
    </row>
    <row r="37" spans="1:9" ht="15.75" thickBot="1" x14ac:dyDescent="0.3">
      <c r="A37" s="135" t="s">
        <v>20</v>
      </c>
      <c r="B37" s="136"/>
      <c r="C37" s="136"/>
      <c r="D37" s="136"/>
      <c r="E37" s="136"/>
      <c r="F37" s="136"/>
      <c r="G37" s="136"/>
      <c r="H37" s="42">
        <f>SUM(H35:H36)</f>
        <v>0</v>
      </c>
      <c r="I37" s="43">
        <f>SUM(I35:I36)</f>
        <v>0</v>
      </c>
    </row>
    <row r="38" spans="1:9" ht="15.75" thickBot="1" x14ac:dyDescent="0.3">
      <c r="A38" s="163" t="s">
        <v>72</v>
      </c>
      <c r="B38" s="164"/>
      <c r="C38" s="164"/>
      <c r="D38" s="164"/>
      <c r="E38" s="164"/>
      <c r="F38" s="164"/>
      <c r="G38" s="164"/>
      <c r="H38" s="45">
        <f>H13+H17+H22+H27+H33+H37</f>
        <v>10500</v>
      </c>
      <c r="I38" s="46">
        <f>I13+I17+I22+I27+I33+I37</f>
        <v>343.24942791762015</v>
      </c>
    </row>
    <row r="39" spans="1:9" ht="15.75" thickBot="1" x14ac:dyDescent="0.3">
      <c r="A39" s="79" t="s">
        <v>22</v>
      </c>
      <c r="B39" s="80"/>
      <c r="C39" s="80"/>
      <c r="D39" s="80"/>
      <c r="E39" s="80"/>
      <c r="F39" s="80"/>
      <c r="G39" s="47"/>
      <c r="H39" s="45"/>
      <c r="I39" s="45"/>
    </row>
    <row r="40" spans="1:9" ht="15.75" thickBot="1" x14ac:dyDescent="0.3">
      <c r="A40" s="100" t="s">
        <v>73</v>
      </c>
      <c r="B40" s="101"/>
      <c r="C40" s="101"/>
      <c r="D40" s="101"/>
      <c r="E40" s="101"/>
      <c r="F40" s="101"/>
      <c r="G40" s="101"/>
      <c r="H40" s="99"/>
      <c r="I40" s="98"/>
    </row>
    <row r="41" spans="1:9" ht="31.5" customHeight="1" x14ac:dyDescent="0.25">
      <c r="A41" s="53" t="s">
        <v>59</v>
      </c>
      <c r="B41" s="53"/>
      <c r="C41" s="5"/>
      <c r="D41" s="5"/>
      <c r="E41" s="5"/>
      <c r="F41" s="5"/>
      <c r="G41" s="5"/>
      <c r="H41" s="5"/>
      <c r="I41" s="5"/>
    </row>
    <row r="42" spans="1:9" x14ac:dyDescent="0.25">
      <c r="A42" s="4"/>
      <c r="B42" s="4"/>
      <c r="C42" s="5"/>
      <c r="D42" s="5"/>
      <c r="E42" s="5"/>
      <c r="F42" s="5"/>
      <c r="G42" s="5"/>
      <c r="H42" s="5"/>
      <c r="I42" s="5"/>
    </row>
    <row r="43" spans="1:9" x14ac:dyDescent="0.25">
      <c r="A43" s="54" t="s">
        <v>24</v>
      </c>
      <c r="B43" s="54"/>
      <c r="C43" s="49"/>
      <c r="D43" s="49"/>
      <c r="E43" s="49"/>
      <c r="F43" s="49"/>
      <c r="G43" s="49"/>
      <c r="H43" s="49"/>
      <c r="I43" s="50"/>
    </row>
    <row r="44" spans="1:9" x14ac:dyDescent="0.25">
      <c r="A44" s="55"/>
      <c r="B44" s="55"/>
      <c r="C44" s="8"/>
      <c r="D44" s="8"/>
      <c r="E44" s="8"/>
      <c r="F44" s="8"/>
      <c r="G44" s="52"/>
      <c r="H44" s="8"/>
      <c r="I44" s="48"/>
    </row>
    <row r="45" spans="1:9" x14ac:dyDescent="0.25">
      <c r="A45" s="56" t="s">
        <v>25</v>
      </c>
      <c r="B45" s="56"/>
      <c r="C45" s="8"/>
      <c r="D45" s="8"/>
      <c r="E45" s="8"/>
      <c r="F45" s="8"/>
      <c r="G45" s="8"/>
      <c r="H45" s="8"/>
      <c r="I45" s="48"/>
    </row>
    <row r="46" spans="1:9" x14ac:dyDescent="0.25">
      <c r="A46" s="55"/>
      <c r="B46" s="55"/>
      <c r="C46" s="8"/>
      <c r="D46" s="8"/>
      <c r="E46" s="8"/>
      <c r="F46" s="8"/>
      <c r="G46" s="8"/>
      <c r="H46" s="8"/>
      <c r="I46" s="48"/>
    </row>
    <row r="47" spans="1:9" x14ac:dyDescent="0.25">
      <c r="A47" s="56" t="s">
        <v>26</v>
      </c>
      <c r="B47" s="56"/>
      <c r="C47" s="49"/>
      <c r="D47" s="49"/>
      <c r="E47" s="49"/>
      <c r="F47" s="49"/>
      <c r="G47" s="49"/>
      <c r="H47" s="49"/>
      <c r="I47" s="49"/>
    </row>
    <row r="48" spans="1:9" x14ac:dyDescent="0.25">
      <c r="A48" s="56"/>
      <c r="B48" s="56"/>
      <c r="C48" s="49"/>
      <c r="D48" s="49"/>
      <c r="E48" s="49"/>
      <c r="F48" s="49"/>
      <c r="G48" s="49"/>
      <c r="H48" s="49"/>
      <c r="I48" s="49"/>
    </row>
    <row r="49" spans="1:9" x14ac:dyDescent="0.25">
      <c r="A49" s="57" t="s">
        <v>27</v>
      </c>
      <c r="B49" s="57"/>
      <c r="C49" s="49"/>
      <c r="D49" s="49"/>
      <c r="E49" s="49"/>
      <c r="F49" s="49"/>
      <c r="G49" s="49"/>
      <c r="H49" s="49"/>
      <c r="I49" s="49"/>
    </row>
    <row r="50" spans="1:9" x14ac:dyDescent="0.25">
      <c r="A50" s="56"/>
      <c r="B50" s="56"/>
      <c r="C50" s="49"/>
      <c r="D50" s="49"/>
      <c r="E50" s="49"/>
      <c r="F50" s="49"/>
      <c r="G50" s="49"/>
      <c r="H50" s="49"/>
      <c r="I50" s="49"/>
    </row>
    <row r="51" spans="1:9" x14ac:dyDescent="0.25">
      <c r="A51" s="56" t="s">
        <v>28</v>
      </c>
      <c r="B51" s="56"/>
      <c r="C51" s="49"/>
      <c r="D51" s="49"/>
      <c r="E51" s="49"/>
      <c r="F51" s="49"/>
      <c r="G51" s="49"/>
      <c r="H51" s="49"/>
      <c r="I51" s="49"/>
    </row>
  </sheetData>
  <mergeCells count="21">
    <mergeCell ref="A37:G37"/>
    <mergeCell ref="A38:G38"/>
    <mergeCell ref="A22:G22"/>
    <mergeCell ref="A23:G23"/>
    <mergeCell ref="A27:G27"/>
    <mergeCell ref="A28:I28"/>
    <mergeCell ref="A33:G33"/>
    <mergeCell ref="A34:I34"/>
    <mergeCell ref="A18:G18"/>
    <mergeCell ref="A1:I1"/>
    <mergeCell ref="A2:I2"/>
    <mergeCell ref="B3:I3"/>
    <mergeCell ref="B5:I5"/>
    <mergeCell ref="B6:I6"/>
    <mergeCell ref="B7:I7"/>
    <mergeCell ref="D8:I8"/>
    <mergeCell ref="A11:G11"/>
    <mergeCell ref="A13:G13"/>
    <mergeCell ref="A14:G14"/>
    <mergeCell ref="A17:G17"/>
    <mergeCell ref="B4:I4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workbookViewId="0">
      <selection activeCell="B6" sqref="B6:I6"/>
    </sheetView>
  </sheetViews>
  <sheetFormatPr defaultRowHeight="15" x14ac:dyDescent="0.25"/>
  <cols>
    <col min="1" max="1" width="51" customWidth="1"/>
    <col min="2" max="2" width="13" customWidth="1"/>
    <col min="3" max="3" width="12.7109375" customWidth="1"/>
    <col min="4" max="4" width="5.28515625" bestFit="1" customWidth="1"/>
    <col min="5" max="6" width="8.5703125" bestFit="1" customWidth="1"/>
    <col min="7" max="7" width="7.85546875" bestFit="1" customWidth="1"/>
    <col min="8" max="8" width="13.28515625" customWidth="1"/>
    <col min="9" max="9" width="15.42578125" customWidth="1"/>
  </cols>
  <sheetData>
    <row r="1" spans="1:9" x14ac:dyDescent="0.25">
      <c r="A1" s="116"/>
      <c r="B1" s="116"/>
      <c r="C1" s="116"/>
      <c r="D1" s="116"/>
      <c r="E1" s="116"/>
      <c r="F1" s="116"/>
      <c r="G1" s="116"/>
      <c r="H1" s="116"/>
      <c r="I1" s="116"/>
    </row>
    <row r="2" spans="1:9" x14ac:dyDescent="0.25">
      <c r="A2" s="120" t="s">
        <v>7</v>
      </c>
      <c r="B2" s="120"/>
      <c r="C2" s="120"/>
      <c r="D2" s="120"/>
      <c r="E2" s="120"/>
      <c r="F2" s="120"/>
      <c r="G2" s="120"/>
      <c r="H2" s="120"/>
      <c r="I2" s="120"/>
    </row>
    <row r="3" spans="1:9" ht="42" customHeight="1" x14ac:dyDescent="0.25">
      <c r="A3" s="66" t="s">
        <v>0</v>
      </c>
      <c r="B3" s="117" t="s">
        <v>51</v>
      </c>
      <c r="C3" s="118"/>
      <c r="D3" s="118"/>
      <c r="E3" s="118"/>
      <c r="F3" s="118"/>
      <c r="G3" s="118"/>
      <c r="H3" s="118"/>
      <c r="I3" s="119"/>
    </row>
    <row r="4" spans="1:9" ht="20.25" customHeight="1" x14ac:dyDescent="0.25">
      <c r="A4" s="66" t="s">
        <v>62</v>
      </c>
      <c r="B4" s="117" t="s">
        <v>79</v>
      </c>
      <c r="C4" s="118"/>
      <c r="D4" s="118"/>
      <c r="E4" s="118"/>
      <c r="F4" s="118"/>
      <c r="G4" s="118"/>
      <c r="H4" s="118"/>
      <c r="I4" s="119"/>
    </row>
    <row r="5" spans="1:9" ht="67.5" customHeight="1" x14ac:dyDescent="0.25">
      <c r="A5" s="66" t="s">
        <v>61</v>
      </c>
      <c r="B5" s="117" t="s">
        <v>90</v>
      </c>
      <c r="C5" s="118"/>
      <c r="D5" s="118"/>
      <c r="E5" s="118"/>
      <c r="F5" s="118"/>
      <c r="G5" s="118"/>
      <c r="H5" s="118"/>
      <c r="I5" s="119"/>
    </row>
    <row r="6" spans="1:9" x14ac:dyDescent="0.25">
      <c r="A6" s="67" t="s">
        <v>1</v>
      </c>
      <c r="B6" s="134">
        <v>42998</v>
      </c>
      <c r="C6" s="134"/>
      <c r="D6" s="134"/>
      <c r="E6" s="134"/>
      <c r="F6" s="134"/>
      <c r="G6" s="134"/>
      <c r="H6" s="134"/>
      <c r="I6" s="134"/>
    </row>
    <row r="7" spans="1:9" x14ac:dyDescent="0.25">
      <c r="A7" s="67" t="s">
        <v>43</v>
      </c>
      <c r="B7" s="151">
        <v>21</v>
      </c>
      <c r="C7" s="152"/>
      <c r="D7" s="152"/>
      <c r="E7" s="152"/>
      <c r="F7" s="152"/>
      <c r="G7" s="152"/>
      <c r="H7" s="152"/>
      <c r="I7" s="153"/>
    </row>
    <row r="8" spans="1:9" x14ac:dyDescent="0.25">
      <c r="A8" s="67" t="s">
        <v>17</v>
      </c>
      <c r="B8" s="68" t="s">
        <v>21</v>
      </c>
      <c r="C8" s="69">
        <v>30.59</v>
      </c>
      <c r="D8" s="154" t="s">
        <v>54</v>
      </c>
      <c r="E8" s="154"/>
      <c r="F8" s="154"/>
      <c r="G8" s="154"/>
      <c r="H8" s="154"/>
      <c r="I8" s="154"/>
    </row>
    <row r="9" spans="1:9" ht="15.75" thickBot="1" x14ac:dyDescent="0.3">
      <c r="A9" s="7"/>
      <c r="B9" s="9"/>
      <c r="C9" s="10"/>
      <c r="D9" s="61"/>
      <c r="E9" s="61"/>
      <c r="F9" s="61"/>
      <c r="G9" s="61"/>
      <c r="H9" s="61"/>
      <c r="I9" s="61"/>
    </row>
    <row r="10" spans="1:9" ht="39" thickBot="1" x14ac:dyDescent="0.3">
      <c r="A10" s="11" t="s">
        <v>11</v>
      </c>
      <c r="B10" s="58" t="s">
        <v>29</v>
      </c>
      <c r="C10" s="12" t="s">
        <v>2</v>
      </c>
      <c r="D10" s="12" t="s">
        <v>3</v>
      </c>
      <c r="E10" s="12" t="s">
        <v>5</v>
      </c>
      <c r="F10" s="12" t="s">
        <v>13</v>
      </c>
      <c r="G10" s="13" t="s">
        <v>4</v>
      </c>
      <c r="H10" s="14" t="s">
        <v>6</v>
      </c>
      <c r="I10" s="15" t="s">
        <v>14</v>
      </c>
    </row>
    <row r="11" spans="1:9" x14ac:dyDescent="0.25">
      <c r="A11" s="155" t="s">
        <v>30</v>
      </c>
      <c r="B11" s="156"/>
      <c r="C11" s="156"/>
      <c r="D11" s="156"/>
      <c r="E11" s="156"/>
      <c r="F11" s="156"/>
      <c r="G11" s="156"/>
      <c r="H11" s="16"/>
      <c r="I11" s="17"/>
    </row>
    <row r="12" spans="1:9" ht="38.25" x14ac:dyDescent="0.25">
      <c r="A12" s="18" t="s">
        <v>49</v>
      </c>
      <c r="B12" s="19"/>
      <c r="C12" s="19" t="s">
        <v>34</v>
      </c>
      <c r="D12" s="20">
        <v>1</v>
      </c>
      <c r="E12" s="21"/>
      <c r="F12" s="21">
        <f>E12/C8</f>
        <v>0</v>
      </c>
      <c r="G12" s="22">
        <v>7</v>
      </c>
      <c r="H12" s="23">
        <f>D12*E12*G12</f>
        <v>0</v>
      </c>
      <c r="I12" s="24">
        <f>D12*F12*G12</f>
        <v>0</v>
      </c>
    </row>
    <row r="13" spans="1:9" ht="15.75" thickBot="1" x14ac:dyDescent="0.3">
      <c r="A13" s="157" t="s">
        <v>33</v>
      </c>
      <c r="B13" s="158"/>
      <c r="C13" s="158"/>
      <c r="D13" s="158"/>
      <c r="E13" s="158"/>
      <c r="F13" s="158"/>
      <c r="G13" s="158"/>
      <c r="H13" s="70">
        <f>SUM(H12:H12)</f>
        <v>0</v>
      </c>
      <c r="I13" s="71">
        <f>SUM(I12:I12)</f>
        <v>0</v>
      </c>
    </row>
    <row r="14" spans="1:9" x14ac:dyDescent="0.25">
      <c r="A14" s="155" t="s">
        <v>31</v>
      </c>
      <c r="B14" s="156"/>
      <c r="C14" s="156"/>
      <c r="D14" s="156"/>
      <c r="E14" s="156"/>
      <c r="F14" s="156"/>
      <c r="G14" s="156"/>
      <c r="H14" s="16"/>
      <c r="I14" s="17"/>
    </row>
    <row r="15" spans="1:9" ht="38.25" x14ac:dyDescent="0.25">
      <c r="A15" s="86" t="s">
        <v>36</v>
      </c>
      <c r="B15" s="19"/>
      <c r="C15" s="19" t="s">
        <v>35</v>
      </c>
      <c r="D15" s="20">
        <v>1</v>
      </c>
      <c r="E15" s="21">
        <v>500</v>
      </c>
      <c r="F15" s="21">
        <f>E15/C8</f>
        <v>16.345210853220006</v>
      </c>
      <c r="G15" s="22">
        <v>21</v>
      </c>
      <c r="H15" s="23">
        <f>D15*E15*G15</f>
        <v>10500</v>
      </c>
      <c r="I15" s="24">
        <f>D15*F15*G15</f>
        <v>343.24942791762015</v>
      </c>
    </row>
    <row r="16" spans="1:9" ht="39" x14ac:dyDescent="0.25">
      <c r="A16" s="86" t="s">
        <v>55</v>
      </c>
      <c r="B16" s="19"/>
      <c r="C16" s="19" t="s">
        <v>19</v>
      </c>
      <c r="D16" s="20">
        <v>1</v>
      </c>
      <c r="E16" s="21"/>
      <c r="F16" s="21">
        <f>E16/C8</f>
        <v>0</v>
      </c>
      <c r="G16" s="22">
        <v>21</v>
      </c>
      <c r="H16" s="23">
        <f>D16*E16*G16</f>
        <v>0</v>
      </c>
      <c r="I16" s="24">
        <f>D16*F16*G16</f>
        <v>0</v>
      </c>
    </row>
    <row r="17" spans="1:9" ht="15.75" thickBot="1" x14ac:dyDescent="0.3">
      <c r="A17" s="157" t="s">
        <v>10</v>
      </c>
      <c r="B17" s="158"/>
      <c r="C17" s="158"/>
      <c r="D17" s="158"/>
      <c r="E17" s="158"/>
      <c r="F17" s="158"/>
      <c r="G17" s="158"/>
      <c r="H17" s="25">
        <f>SUM(H15:H16)</f>
        <v>10500</v>
      </c>
      <c r="I17" s="26">
        <f>SUM(I15:I16)</f>
        <v>343.24942791762015</v>
      </c>
    </row>
    <row r="18" spans="1:9" ht="15.75" thickBot="1" x14ac:dyDescent="0.3">
      <c r="A18" s="145" t="s">
        <v>32</v>
      </c>
      <c r="B18" s="146"/>
      <c r="C18" s="146"/>
      <c r="D18" s="146"/>
      <c r="E18" s="146"/>
      <c r="F18" s="146"/>
      <c r="G18" s="146"/>
      <c r="H18" s="27"/>
      <c r="I18" s="28"/>
    </row>
    <row r="19" spans="1:9" ht="25.5" x14ac:dyDescent="0.25">
      <c r="A19" s="87" t="s">
        <v>50</v>
      </c>
      <c r="B19" s="19"/>
      <c r="C19" s="19" t="s">
        <v>8</v>
      </c>
      <c r="D19" s="20">
        <v>2</v>
      </c>
      <c r="E19" s="21"/>
      <c r="F19" s="33">
        <f>E19/C8</f>
        <v>0</v>
      </c>
      <c r="G19" s="22">
        <v>21</v>
      </c>
      <c r="H19" s="24">
        <f t="shared" ref="H19:H21" si="0">D19*E19*G19</f>
        <v>0</v>
      </c>
      <c r="I19" s="34">
        <f>D19*F19*G19</f>
        <v>0</v>
      </c>
    </row>
    <row r="20" spans="1:9" ht="25.5" x14ac:dyDescent="0.25">
      <c r="A20" s="108" t="s">
        <v>63</v>
      </c>
      <c r="B20" s="19"/>
      <c r="C20" s="19" t="s">
        <v>23</v>
      </c>
      <c r="D20" s="35">
        <v>1</v>
      </c>
      <c r="E20" s="36"/>
      <c r="F20" s="37">
        <f>E20/C8</f>
        <v>0</v>
      </c>
      <c r="G20" s="38">
        <v>21</v>
      </c>
      <c r="H20" s="24">
        <f t="shared" si="0"/>
        <v>0</v>
      </c>
      <c r="I20" s="34">
        <f>D20*F20*G20</f>
        <v>0</v>
      </c>
    </row>
    <row r="21" spans="1:9" ht="25.5" x14ac:dyDescent="0.25">
      <c r="A21" s="88" t="s">
        <v>47</v>
      </c>
      <c r="B21" s="19"/>
      <c r="C21" s="39" t="s">
        <v>15</v>
      </c>
      <c r="D21" s="35">
        <v>2</v>
      </c>
      <c r="E21" s="36"/>
      <c r="F21" s="37">
        <f>E21/C8</f>
        <v>0</v>
      </c>
      <c r="G21" s="38">
        <v>21</v>
      </c>
      <c r="H21" s="40">
        <f t="shared" si="0"/>
        <v>0</v>
      </c>
      <c r="I21" s="41">
        <f>D21*F21*G21</f>
        <v>0</v>
      </c>
    </row>
    <row r="22" spans="1:9" ht="15.75" thickBot="1" x14ac:dyDescent="0.3">
      <c r="A22" s="135" t="s">
        <v>9</v>
      </c>
      <c r="B22" s="136"/>
      <c r="C22" s="136"/>
      <c r="D22" s="136"/>
      <c r="E22" s="136"/>
      <c r="F22" s="136"/>
      <c r="G22" s="136"/>
      <c r="H22" s="42">
        <f>SUM(H19:H21)</f>
        <v>0</v>
      </c>
      <c r="I22" s="43">
        <f>SUM(I19:I21)</f>
        <v>0</v>
      </c>
    </row>
    <row r="23" spans="1:9" s="109" customFormat="1" ht="15.75" thickBot="1" x14ac:dyDescent="0.3">
      <c r="A23" s="140" t="s">
        <v>64</v>
      </c>
      <c r="B23" s="141"/>
      <c r="C23" s="141"/>
      <c r="D23" s="141"/>
      <c r="E23" s="141"/>
      <c r="F23" s="141"/>
      <c r="G23" s="141"/>
      <c r="H23" s="110"/>
      <c r="I23" s="111"/>
    </row>
    <row r="24" spans="1:9" ht="25.5" x14ac:dyDescent="0.25">
      <c r="A24" s="89" t="s">
        <v>37</v>
      </c>
      <c r="B24" s="19"/>
      <c r="C24" s="19" t="s">
        <v>19</v>
      </c>
      <c r="D24" s="59">
        <v>1</v>
      </c>
      <c r="E24" s="60"/>
      <c r="F24" s="60">
        <f>E24/C8</f>
        <v>0</v>
      </c>
      <c r="G24" s="64">
        <v>0</v>
      </c>
      <c r="H24" s="62">
        <f>D24*E24*G24</f>
        <v>0</v>
      </c>
      <c r="I24" s="32">
        <f>D24*F24*G24</f>
        <v>0</v>
      </c>
    </row>
    <row r="25" spans="1:9" ht="25.5" x14ac:dyDescent="0.25">
      <c r="A25" s="87" t="s">
        <v>38</v>
      </c>
      <c r="B25" s="19"/>
      <c r="C25" s="19" t="s">
        <v>19</v>
      </c>
      <c r="D25" s="20">
        <v>1</v>
      </c>
      <c r="E25" s="21"/>
      <c r="F25" s="21">
        <f>E25/C8</f>
        <v>0</v>
      </c>
      <c r="G25" s="65">
        <v>0</v>
      </c>
      <c r="H25" s="63">
        <f t="shared" ref="H25:H26" si="1">D25*E25*G25</f>
        <v>0</v>
      </c>
      <c r="I25" s="34">
        <f>D25*F25*G25</f>
        <v>0</v>
      </c>
    </row>
    <row r="26" spans="1:9" ht="25.5" x14ac:dyDescent="0.25">
      <c r="A26" s="87" t="s">
        <v>48</v>
      </c>
      <c r="B26" s="19"/>
      <c r="C26" s="29" t="s">
        <v>19</v>
      </c>
      <c r="D26" s="20">
        <v>1</v>
      </c>
      <c r="E26" s="21"/>
      <c r="F26" s="21">
        <f>E26/C8</f>
        <v>0</v>
      </c>
      <c r="G26" s="65">
        <v>1</v>
      </c>
      <c r="H26" s="63">
        <f t="shared" si="1"/>
        <v>0</v>
      </c>
      <c r="I26" s="34">
        <f>D26*F26*G26</f>
        <v>0</v>
      </c>
    </row>
    <row r="27" spans="1:9" ht="15.75" customHeight="1" thickBot="1" x14ac:dyDescent="0.3">
      <c r="A27" s="142" t="s">
        <v>65</v>
      </c>
      <c r="B27" s="143"/>
      <c r="C27" s="143"/>
      <c r="D27" s="143"/>
      <c r="E27" s="143"/>
      <c r="F27" s="143"/>
      <c r="G27" s="144"/>
      <c r="H27" s="44">
        <f>SUM(H24:H26)</f>
        <v>0</v>
      </c>
      <c r="I27" s="44">
        <f>SUM(I24:I26)</f>
        <v>0</v>
      </c>
    </row>
    <row r="28" spans="1:9" ht="15.75" thickBot="1" x14ac:dyDescent="0.3">
      <c r="A28" s="145" t="s">
        <v>16</v>
      </c>
      <c r="B28" s="146"/>
      <c r="C28" s="146"/>
      <c r="D28" s="146"/>
      <c r="E28" s="146"/>
      <c r="F28" s="146"/>
      <c r="G28" s="146"/>
      <c r="H28" s="146"/>
      <c r="I28" s="147"/>
    </row>
    <row r="29" spans="1:9" ht="38.25" x14ac:dyDescent="0.25">
      <c r="A29" s="82" t="s">
        <v>39</v>
      </c>
      <c r="B29" s="29"/>
      <c r="C29" s="29" t="s">
        <v>12</v>
      </c>
      <c r="D29" s="76">
        <v>30</v>
      </c>
      <c r="E29" s="31"/>
      <c r="F29" s="31">
        <f>E29/C8</f>
        <v>0</v>
      </c>
      <c r="G29" s="30">
        <v>21</v>
      </c>
      <c r="H29" s="74">
        <f>D29*E29*G29</f>
        <v>0</v>
      </c>
      <c r="I29" s="75">
        <f>D29*F29*G29</f>
        <v>0</v>
      </c>
    </row>
    <row r="30" spans="1:9" ht="38.25" x14ac:dyDescent="0.25">
      <c r="A30" s="82" t="s">
        <v>52</v>
      </c>
      <c r="B30" s="19"/>
      <c r="C30" s="29" t="s">
        <v>40</v>
      </c>
      <c r="D30" s="20">
        <v>1</v>
      </c>
      <c r="E30" s="21"/>
      <c r="F30" s="21">
        <f>E30/C8</f>
        <v>0</v>
      </c>
      <c r="G30" s="20">
        <v>21</v>
      </c>
      <c r="H30" s="73">
        <f>D30*E30*G30</f>
        <v>0</v>
      </c>
      <c r="I30" s="72">
        <f>D30*F30*G30</f>
        <v>0</v>
      </c>
    </row>
    <row r="31" spans="1:9" ht="38.25" x14ac:dyDescent="0.25">
      <c r="A31" s="83" t="s">
        <v>41</v>
      </c>
      <c r="B31" s="19"/>
      <c r="C31" s="29" t="s">
        <v>40</v>
      </c>
      <c r="D31" s="20">
        <v>1</v>
      </c>
      <c r="E31" s="21"/>
      <c r="F31" s="21">
        <f>E31/C8</f>
        <v>0</v>
      </c>
      <c r="G31" s="22">
        <v>21</v>
      </c>
      <c r="H31" s="73">
        <f>D31*E31*G31</f>
        <v>0</v>
      </c>
      <c r="I31" s="72">
        <f>D31*F31*G31</f>
        <v>0</v>
      </c>
    </row>
    <row r="32" spans="1:9" ht="38.25" x14ac:dyDescent="0.25">
      <c r="A32" s="84" t="s">
        <v>53</v>
      </c>
      <c r="B32" s="39"/>
      <c r="C32" s="29" t="s">
        <v>40</v>
      </c>
      <c r="D32" s="20">
        <v>1</v>
      </c>
      <c r="E32" s="21"/>
      <c r="F32" s="21">
        <f>E32/C8</f>
        <v>0</v>
      </c>
      <c r="G32" s="22">
        <v>21</v>
      </c>
      <c r="H32" s="73">
        <f>D32*E32*G32</f>
        <v>0</v>
      </c>
      <c r="I32" s="72">
        <f>D32*F32*G32</f>
        <v>0</v>
      </c>
    </row>
    <row r="33" spans="1:9" ht="15.75" thickBot="1" x14ac:dyDescent="0.3">
      <c r="A33" s="148" t="s">
        <v>42</v>
      </c>
      <c r="B33" s="149"/>
      <c r="C33" s="149"/>
      <c r="D33" s="149"/>
      <c r="E33" s="149"/>
      <c r="F33" s="149"/>
      <c r="G33" s="150"/>
      <c r="H33" s="77">
        <f>SUM(H29:H32)</f>
        <v>0</v>
      </c>
      <c r="I33" s="78">
        <f>SUM(I29:I32)</f>
        <v>0</v>
      </c>
    </row>
    <row r="34" spans="1:9" ht="15.75" thickBot="1" x14ac:dyDescent="0.3">
      <c r="A34" s="145" t="s">
        <v>18</v>
      </c>
      <c r="B34" s="146"/>
      <c r="C34" s="146"/>
      <c r="D34" s="146"/>
      <c r="E34" s="146"/>
      <c r="F34" s="146"/>
      <c r="G34" s="146"/>
      <c r="H34" s="146"/>
      <c r="I34" s="147"/>
    </row>
    <row r="35" spans="1:9" ht="63.75" x14ac:dyDescent="0.25">
      <c r="A35" s="85" t="s">
        <v>45</v>
      </c>
      <c r="B35" s="29"/>
      <c r="C35" s="29" t="s">
        <v>19</v>
      </c>
      <c r="D35" s="30">
        <v>1</v>
      </c>
      <c r="E35" s="31"/>
      <c r="F35" s="31">
        <f>E35/C8</f>
        <v>0</v>
      </c>
      <c r="G35" s="30">
        <v>1</v>
      </c>
      <c r="H35" s="74">
        <v>0</v>
      </c>
      <c r="I35" s="75">
        <f>D35*F35*G35</f>
        <v>0</v>
      </c>
    </row>
    <row r="36" spans="1:9" ht="25.5" x14ac:dyDescent="0.25">
      <c r="A36" s="81" t="s">
        <v>46</v>
      </c>
      <c r="B36" s="19"/>
      <c r="C36" s="19" t="s">
        <v>19</v>
      </c>
      <c r="D36" s="20">
        <v>1</v>
      </c>
      <c r="E36" s="21"/>
      <c r="F36" s="21">
        <f>E36/C8</f>
        <v>0</v>
      </c>
      <c r="G36" s="20">
        <v>1</v>
      </c>
      <c r="H36" s="73">
        <f>D36*E36*G36</f>
        <v>0</v>
      </c>
      <c r="I36" s="72">
        <f>D36*F36*G36</f>
        <v>0</v>
      </c>
    </row>
    <row r="37" spans="1:9" ht="15.75" thickBot="1" x14ac:dyDescent="0.3">
      <c r="A37" s="135" t="s">
        <v>20</v>
      </c>
      <c r="B37" s="136"/>
      <c r="C37" s="136"/>
      <c r="D37" s="136"/>
      <c r="E37" s="136"/>
      <c r="F37" s="136"/>
      <c r="G37" s="136"/>
      <c r="H37" s="42">
        <f>SUM(H35:H36)</f>
        <v>0</v>
      </c>
      <c r="I37" s="43">
        <f>SUM(I35:I36)</f>
        <v>0</v>
      </c>
    </row>
    <row r="38" spans="1:9" ht="15.75" thickBot="1" x14ac:dyDescent="0.3">
      <c r="A38" s="163" t="s">
        <v>72</v>
      </c>
      <c r="B38" s="164"/>
      <c r="C38" s="164"/>
      <c r="D38" s="164"/>
      <c r="E38" s="164"/>
      <c r="F38" s="164"/>
      <c r="G38" s="164"/>
      <c r="H38" s="45">
        <f>H13+H17+H22+H27+H33+H37</f>
        <v>10500</v>
      </c>
      <c r="I38" s="46">
        <f>I13+I17+I22+I27+I33+I37</f>
        <v>343.24942791762015</v>
      </c>
    </row>
    <row r="39" spans="1:9" ht="15.75" thickBot="1" x14ac:dyDescent="0.3">
      <c r="A39" s="79" t="s">
        <v>22</v>
      </c>
      <c r="B39" s="80"/>
      <c r="C39" s="80"/>
      <c r="D39" s="80"/>
      <c r="E39" s="80"/>
      <c r="F39" s="80"/>
      <c r="G39" s="47"/>
      <c r="H39" s="45"/>
      <c r="I39" s="45"/>
    </row>
    <row r="40" spans="1:9" ht="15.75" thickBot="1" x14ac:dyDescent="0.3">
      <c r="A40" s="100" t="s">
        <v>73</v>
      </c>
      <c r="B40" s="101"/>
      <c r="C40" s="101"/>
      <c r="D40" s="101"/>
      <c r="E40" s="101"/>
      <c r="F40" s="101"/>
      <c r="G40" s="101"/>
      <c r="H40" s="99"/>
      <c r="I40" s="98"/>
    </row>
    <row r="41" spans="1:9" ht="40.5" customHeight="1" x14ac:dyDescent="0.25">
      <c r="A41" s="53" t="s">
        <v>59</v>
      </c>
      <c r="B41" s="53"/>
      <c r="C41" s="5"/>
      <c r="D41" s="5"/>
      <c r="E41" s="5"/>
      <c r="F41" s="5"/>
      <c r="G41" s="5"/>
      <c r="H41" s="5"/>
      <c r="I41" s="5"/>
    </row>
    <row r="42" spans="1:9" x14ac:dyDescent="0.25">
      <c r="A42" s="4"/>
      <c r="B42" s="4"/>
      <c r="C42" s="5"/>
      <c r="D42" s="5"/>
      <c r="E42" s="5"/>
      <c r="F42" s="5"/>
      <c r="G42" s="5"/>
      <c r="H42" s="5"/>
      <c r="I42" s="5"/>
    </row>
    <row r="43" spans="1:9" x14ac:dyDescent="0.25">
      <c r="A43" s="54" t="s">
        <v>24</v>
      </c>
      <c r="B43" s="54"/>
      <c r="C43" s="49"/>
      <c r="D43" s="49"/>
      <c r="E43" s="49"/>
      <c r="F43" s="49"/>
      <c r="G43" s="49"/>
      <c r="H43" s="49"/>
      <c r="I43" s="50"/>
    </row>
    <row r="44" spans="1:9" x14ac:dyDescent="0.25">
      <c r="A44" s="55"/>
      <c r="B44" s="55"/>
      <c r="C44" s="8"/>
      <c r="D44" s="8"/>
      <c r="E44" s="8"/>
      <c r="F44" s="8"/>
      <c r="G44" s="52"/>
      <c r="H44" s="8"/>
      <c r="I44" s="48"/>
    </row>
    <row r="45" spans="1:9" x14ac:dyDescent="0.25">
      <c r="A45" s="56" t="s">
        <v>25</v>
      </c>
      <c r="B45" s="56"/>
      <c r="C45" s="8"/>
      <c r="D45" s="8"/>
      <c r="E45" s="8"/>
      <c r="F45" s="8"/>
      <c r="G45" s="8"/>
      <c r="H45" s="8"/>
      <c r="I45" s="48"/>
    </row>
    <row r="46" spans="1:9" x14ac:dyDescent="0.25">
      <c r="A46" s="55"/>
      <c r="B46" s="55"/>
      <c r="C46" s="8"/>
      <c r="D46" s="8"/>
      <c r="E46" s="8"/>
      <c r="F46" s="8"/>
      <c r="G46" s="8"/>
      <c r="H46" s="8"/>
      <c r="I46" s="48"/>
    </row>
    <row r="47" spans="1:9" x14ac:dyDescent="0.25">
      <c r="A47" s="56" t="s">
        <v>26</v>
      </c>
      <c r="B47" s="56"/>
      <c r="C47" s="49"/>
      <c r="D47" s="49"/>
      <c r="E47" s="49"/>
      <c r="F47" s="49"/>
      <c r="G47" s="49"/>
      <c r="H47" s="49"/>
      <c r="I47" s="49"/>
    </row>
    <row r="48" spans="1:9" x14ac:dyDescent="0.25">
      <c r="A48" s="56"/>
      <c r="B48" s="56"/>
      <c r="C48" s="49"/>
      <c r="D48" s="49"/>
      <c r="E48" s="49"/>
      <c r="F48" s="49"/>
      <c r="G48" s="49"/>
      <c r="H48" s="49"/>
      <c r="I48" s="49"/>
    </row>
    <row r="49" spans="1:9" x14ac:dyDescent="0.25">
      <c r="A49" s="57" t="s">
        <v>27</v>
      </c>
      <c r="B49" s="57"/>
      <c r="C49" s="49"/>
      <c r="D49" s="49"/>
      <c r="E49" s="49"/>
      <c r="F49" s="49"/>
      <c r="G49" s="49"/>
      <c r="H49" s="49"/>
      <c r="I49" s="49"/>
    </row>
    <row r="50" spans="1:9" x14ac:dyDescent="0.25">
      <c r="A50" s="56"/>
      <c r="B50" s="56"/>
      <c r="C50" s="49"/>
      <c r="D50" s="49"/>
      <c r="E50" s="49"/>
      <c r="F50" s="49"/>
      <c r="G50" s="49"/>
      <c r="H50" s="49"/>
      <c r="I50" s="49"/>
    </row>
    <row r="51" spans="1:9" x14ac:dyDescent="0.25">
      <c r="A51" s="56" t="s">
        <v>28</v>
      </c>
      <c r="B51" s="56"/>
      <c r="C51" s="49"/>
      <c r="D51" s="49"/>
      <c r="E51" s="49"/>
      <c r="F51" s="49"/>
      <c r="G51" s="49"/>
      <c r="H51" s="49"/>
      <c r="I51" s="49"/>
    </row>
  </sheetData>
  <mergeCells count="21">
    <mergeCell ref="A37:G37"/>
    <mergeCell ref="A38:G38"/>
    <mergeCell ref="A22:G22"/>
    <mergeCell ref="A23:G23"/>
    <mergeCell ref="A27:G27"/>
    <mergeCell ref="A28:I28"/>
    <mergeCell ref="A33:G33"/>
    <mergeCell ref="A34:I34"/>
    <mergeCell ref="A18:G18"/>
    <mergeCell ref="A1:I1"/>
    <mergeCell ref="A2:I2"/>
    <mergeCell ref="B3:I3"/>
    <mergeCell ref="B5:I5"/>
    <mergeCell ref="B6:I6"/>
    <mergeCell ref="B7:I7"/>
    <mergeCell ref="D8:I8"/>
    <mergeCell ref="A11:G11"/>
    <mergeCell ref="A13:G13"/>
    <mergeCell ref="A14:G14"/>
    <mergeCell ref="A17:G17"/>
    <mergeCell ref="B4:I4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workbookViewId="0">
      <selection activeCell="B5" sqref="B5:I5"/>
    </sheetView>
  </sheetViews>
  <sheetFormatPr defaultRowHeight="15" x14ac:dyDescent="0.25"/>
  <cols>
    <col min="1" max="1" width="51" customWidth="1"/>
    <col min="2" max="2" width="13" customWidth="1"/>
    <col min="3" max="3" width="12.7109375" customWidth="1"/>
    <col min="4" max="4" width="5.28515625" bestFit="1" customWidth="1"/>
    <col min="5" max="6" width="8.5703125" bestFit="1" customWidth="1"/>
    <col min="7" max="7" width="7.85546875" bestFit="1" customWidth="1"/>
    <col min="8" max="8" width="13.28515625" customWidth="1"/>
    <col min="9" max="9" width="15.42578125" customWidth="1"/>
  </cols>
  <sheetData>
    <row r="1" spans="1:9" x14ac:dyDescent="0.25">
      <c r="A1" s="116"/>
      <c r="B1" s="116"/>
      <c r="C1" s="116"/>
      <c r="D1" s="116"/>
      <c r="E1" s="116"/>
      <c r="F1" s="116"/>
      <c r="G1" s="116"/>
      <c r="H1" s="116"/>
      <c r="I1" s="116"/>
    </row>
    <row r="2" spans="1:9" x14ac:dyDescent="0.25">
      <c r="A2" s="120" t="s">
        <v>7</v>
      </c>
      <c r="B2" s="120"/>
      <c r="C2" s="120"/>
      <c r="D2" s="120"/>
      <c r="E2" s="120"/>
      <c r="F2" s="120"/>
      <c r="G2" s="120"/>
      <c r="H2" s="120"/>
      <c r="I2" s="120"/>
    </row>
    <row r="3" spans="1:9" ht="37.5" customHeight="1" x14ac:dyDescent="0.25">
      <c r="A3" s="66" t="s">
        <v>0</v>
      </c>
      <c r="B3" s="117" t="s">
        <v>51</v>
      </c>
      <c r="C3" s="118"/>
      <c r="D3" s="118"/>
      <c r="E3" s="118"/>
      <c r="F3" s="118"/>
      <c r="G3" s="118"/>
      <c r="H3" s="118"/>
      <c r="I3" s="119"/>
    </row>
    <row r="4" spans="1:9" ht="22.5" customHeight="1" x14ac:dyDescent="0.25">
      <c r="A4" s="66" t="s">
        <v>62</v>
      </c>
      <c r="B4" s="117" t="s">
        <v>80</v>
      </c>
      <c r="C4" s="118"/>
      <c r="D4" s="118"/>
      <c r="E4" s="118"/>
      <c r="F4" s="118"/>
      <c r="G4" s="118"/>
      <c r="H4" s="118"/>
      <c r="I4" s="119"/>
    </row>
    <row r="5" spans="1:9" ht="42" customHeight="1" x14ac:dyDescent="0.25">
      <c r="A5" s="66" t="s">
        <v>61</v>
      </c>
      <c r="B5" s="159" t="s">
        <v>91</v>
      </c>
      <c r="C5" s="159"/>
      <c r="D5" s="159"/>
      <c r="E5" s="159"/>
      <c r="F5" s="159"/>
      <c r="G5" s="159"/>
      <c r="H5" s="159"/>
      <c r="I5" s="159"/>
    </row>
    <row r="6" spans="1:9" x14ac:dyDescent="0.25">
      <c r="A6" s="67" t="s">
        <v>1</v>
      </c>
      <c r="B6" s="134">
        <v>43001</v>
      </c>
      <c r="C6" s="134"/>
      <c r="D6" s="134"/>
      <c r="E6" s="134"/>
      <c r="F6" s="134"/>
      <c r="G6" s="134"/>
      <c r="H6" s="134"/>
      <c r="I6" s="134"/>
    </row>
    <row r="7" spans="1:9" x14ac:dyDescent="0.25">
      <c r="A7" s="67" t="s">
        <v>43</v>
      </c>
      <c r="B7" s="151">
        <v>21</v>
      </c>
      <c r="C7" s="152"/>
      <c r="D7" s="152"/>
      <c r="E7" s="152"/>
      <c r="F7" s="152"/>
      <c r="G7" s="152"/>
      <c r="H7" s="152"/>
      <c r="I7" s="153"/>
    </row>
    <row r="8" spans="1:9" x14ac:dyDescent="0.25">
      <c r="A8" s="67" t="s">
        <v>17</v>
      </c>
      <c r="B8" s="68" t="s">
        <v>21</v>
      </c>
      <c r="C8" s="69">
        <v>30.59</v>
      </c>
      <c r="D8" s="154" t="s">
        <v>54</v>
      </c>
      <c r="E8" s="154"/>
      <c r="F8" s="154"/>
      <c r="G8" s="154"/>
      <c r="H8" s="154"/>
      <c r="I8" s="154"/>
    </row>
    <row r="9" spans="1:9" ht="15.75" thickBot="1" x14ac:dyDescent="0.3">
      <c r="A9" s="7"/>
      <c r="B9" s="9"/>
      <c r="C9" s="10"/>
      <c r="D9" s="61"/>
      <c r="E9" s="61"/>
      <c r="F9" s="61"/>
      <c r="G9" s="61"/>
      <c r="H9" s="61"/>
      <c r="I9" s="61"/>
    </row>
    <row r="10" spans="1:9" ht="39" thickBot="1" x14ac:dyDescent="0.3">
      <c r="A10" s="11" t="s">
        <v>11</v>
      </c>
      <c r="B10" s="58" t="s">
        <v>29</v>
      </c>
      <c r="C10" s="12" t="s">
        <v>2</v>
      </c>
      <c r="D10" s="12" t="s">
        <v>3</v>
      </c>
      <c r="E10" s="12" t="s">
        <v>5</v>
      </c>
      <c r="F10" s="12" t="s">
        <v>13</v>
      </c>
      <c r="G10" s="13" t="s">
        <v>4</v>
      </c>
      <c r="H10" s="14" t="s">
        <v>6</v>
      </c>
      <c r="I10" s="15" t="s">
        <v>14</v>
      </c>
    </row>
    <row r="11" spans="1:9" x14ac:dyDescent="0.25">
      <c r="A11" s="155" t="s">
        <v>30</v>
      </c>
      <c r="B11" s="156"/>
      <c r="C11" s="156"/>
      <c r="D11" s="156"/>
      <c r="E11" s="156"/>
      <c r="F11" s="156"/>
      <c r="G11" s="156"/>
      <c r="H11" s="16"/>
      <c r="I11" s="17"/>
    </row>
    <row r="12" spans="1:9" ht="38.25" x14ac:dyDescent="0.25">
      <c r="A12" s="18" t="s">
        <v>49</v>
      </c>
      <c r="B12" s="19"/>
      <c r="C12" s="19" t="s">
        <v>34</v>
      </c>
      <c r="D12" s="20">
        <v>1</v>
      </c>
      <c r="E12" s="21"/>
      <c r="F12" s="21">
        <f>E12/C8</f>
        <v>0</v>
      </c>
      <c r="G12" s="22">
        <v>5</v>
      </c>
      <c r="H12" s="23">
        <f>D12*E12*G12</f>
        <v>0</v>
      </c>
      <c r="I12" s="24">
        <f>D12*F12*G12</f>
        <v>0</v>
      </c>
    </row>
    <row r="13" spans="1:9" ht="15.75" thickBot="1" x14ac:dyDescent="0.3">
      <c r="A13" s="157" t="s">
        <v>33</v>
      </c>
      <c r="B13" s="158"/>
      <c r="C13" s="158"/>
      <c r="D13" s="158"/>
      <c r="E13" s="158"/>
      <c r="F13" s="158"/>
      <c r="G13" s="158"/>
      <c r="H13" s="70">
        <f>SUM(H12:H12)</f>
        <v>0</v>
      </c>
      <c r="I13" s="71">
        <f>SUM(I12:I12)</f>
        <v>0</v>
      </c>
    </row>
    <row r="14" spans="1:9" x14ac:dyDescent="0.25">
      <c r="A14" s="155" t="s">
        <v>31</v>
      </c>
      <c r="B14" s="156"/>
      <c r="C14" s="156"/>
      <c r="D14" s="156"/>
      <c r="E14" s="156"/>
      <c r="F14" s="156"/>
      <c r="G14" s="156"/>
      <c r="H14" s="16"/>
      <c r="I14" s="17"/>
    </row>
    <row r="15" spans="1:9" ht="38.25" x14ac:dyDescent="0.25">
      <c r="A15" s="86" t="s">
        <v>36</v>
      </c>
      <c r="B15" s="19"/>
      <c r="C15" s="19" t="s">
        <v>35</v>
      </c>
      <c r="D15" s="20">
        <v>1</v>
      </c>
      <c r="E15" s="21">
        <v>500</v>
      </c>
      <c r="F15" s="21">
        <f>E15/C8</f>
        <v>16.345210853220006</v>
      </c>
      <c r="G15" s="22">
        <v>21</v>
      </c>
      <c r="H15" s="23">
        <f>D15*E15*G15</f>
        <v>10500</v>
      </c>
      <c r="I15" s="24">
        <f>D15*F15*G15</f>
        <v>343.24942791762015</v>
      </c>
    </row>
    <row r="16" spans="1:9" ht="39" x14ac:dyDescent="0.25">
      <c r="A16" s="86" t="s">
        <v>55</v>
      </c>
      <c r="B16" s="19"/>
      <c r="C16" s="19" t="s">
        <v>19</v>
      </c>
      <c r="D16" s="20">
        <v>1</v>
      </c>
      <c r="E16" s="21"/>
      <c r="F16" s="21">
        <f>E16/C8</f>
        <v>0</v>
      </c>
      <c r="G16" s="22">
        <v>21</v>
      </c>
      <c r="H16" s="23">
        <f>D16*E16*G16</f>
        <v>0</v>
      </c>
      <c r="I16" s="24">
        <f>D16*F16*G16</f>
        <v>0</v>
      </c>
    </row>
    <row r="17" spans="1:9" ht="15.75" thickBot="1" x14ac:dyDescent="0.3">
      <c r="A17" s="157" t="s">
        <v>10</v>
      </c>
      <c r="B17" s="158"/>
      <c r="C17" s="158"/>
      <c r="D17" s="158"/>
      <c r="E17" s="158"/>
      <c r="F17" s="158"/>
      <c r="G17" s="158"/>
      <c r="H17" s="25">
        <f>SUM(H15:H16)</f>
        <v>10500</v>
      </c>
      <c r="I17" s="26">
        <f>SUM(I15:I16)</f>
        <v>343.24942791762015</v>
      </c>
    </row>
    <row r="18" spans="1:9" ht="15.75" thickBot="1" x14ac:dyDescent="0.3">
      <c r="A18" s="145" t="s">
        <v>32</v>
      </c>
      <c r="B18" s="146"/>
      <c r="C18" s="146"/>
      <c r="D18" s="146"/>
      <c r="E18" s="146"/>
      <c r="F18" s="146"/>
      <c r="G18" s="146"/>
      <c r="H18" s="27"/>
      <c r="I18" s="28"/>
    </row>
    <row r="19" spans="1:9" ht="25.5" x14ac:dyDescent="0.25">
      <c r="A19" s="87" t="s">
        <v>50</v>
      </c>
      <c r="B19" s="19"/>
      <c r="C19" s="19" t="s">
        <v>8</v>
      </c>
      <c r="D19" s="20">
        <v>2</v>
      </c>
      <c r="E19" s="21"/>
      <c r="F19" s="33">
        <f>E19/C8</f>
        <v>0</v>
      </c>
      <c r="G19" s="22">
        <v>21</v>
      </c>
      <c r="H19" s="24">
        <f t="shared" ref="H19:H21" si="0">D19*E19*G19</f>
        <v>0</v>
      </c>
      <c r="I19" s="34">
        <f>D19*F19*G19</f>
        <v>0</v>
      </c>
    </row>
    <row r="20" spans="1:9" ht="25.5" x14ac:dyDescent="0.25">
      <c r="A20" s="108" t="s">
        <v>63</v>
      </c>
      <c r="B20" s="19"/>
      <c r="C20" s="19" t="s">
        <v>23</v>
      </c>
      <c r="D20" s="35">
        <v>1</v>
      </c>
      <c r="E20" s="36"/>
      <c r="F20" s="37">
        <f>E20/C8</f>
        <v>0</v>
      </c>
      <c r="G20" s="38">
        <v>21</v>
      </c>
      <c r="H20" s="24">
        <f t="shared" si="0"/>
        <v>0</v>
      </c>
      <c r="I20" s="34">
        <f>D20*F20*G20</f>
        <v>0</v>
      </c>
    </row>
    <row r="21" spans="1:9" ht="25.5" x14ac:dyDescent="0.25">
      <c r="A21" s="88" t="s">
        <v>47</v>
      </c>
      <c r="B21" s="19"/>
      <c r="C21" s="39" t="s">
        <v>15</v>
      </c>
      <c r="D21" s="35">
        <v>2</v>
      </c>
      <c r="E21" s="36"/>
      <c r="F21" s="37">
        <f>E21/C8</f>
        <v>0</v>
      </c>
      <c r="G21" s="38">
        <v>21</v>
      </c>
      <c r="H21" s="40">
        <f t="shared" si="0"/>
        <v>0</v>
      </c>
      <c r="I21" s="41">
        <f>D21*F21*G21</f>
        <v>0</v>
      </c>
    </row>
    <row r="22" spans="1:9" ht="15.75" thickBot="1" x14ac:dyDescent="0.3">
      <c r="A22" s="135" t="s">
        <v>9</v>
      </c>
      <c r="B22" s="136"/>
      <c r="C22" s="136"/>
      <c r="D22" s="136"/>
      <c r="E22" s="136"/>
      <c r="F22" s="136"/>
      <c r="G22" s="136"/>
      <c r="H22" s="42">
        <f>SUM(H19:H21)</f>
        <v>0</v>
      </c>
      <c r="I22" s="43">
        <f>SUM(I19:I21)</f>
        <v>0</v>
      </c>
    </row>
    <row r="23" spans="1:9" s="109" customFormat="1" ht="15.75" thickBot="1" x14ac:dyDescent="0.3">
      <c r="A23" s="140" t="s">
        <v>64</v>
      </c>
      <c r="B23" s="141"/>
      <c r="C23" s="141"/>
      <c r="D23" s="141"/>
      <c r="E23" s="141"/>
      <c r="F23" s="141"/>
      <c r="G23" s="141"/>
      <c r="H23" s="110"/>
      <c r="I23" s="111"/>
    </row>
    <row r="24" spans="1:9" ht="25.5" x14ac:dyDescent="0.25">
      <c r="A24" s="89" t="s">
        <v>37</v>
      </c>
      <c r="B24" s="19"/>
      <c r="C24" s="19" t="s">
        <v>19</v>
      </c>
      <c r="D24" s="59">
        <v>1</v>
      </c>
      <c r="E24" s="60"/>
      <c r="F24" s="60">
        <f>E24/C8</f>
        <v>0</v>
      </c>
      <c r="G24" s="64">
        <v>0</v>
      </c>
      <c r="H24" s="62">
        <f>D24*E24*G24</f>
        <v>0</v>
      </c>
      <c r="I24" s="32">
        <f>D24*F24*G24</f>
        <v>0</v>
      </c>
    </row>
    <row r="25" spans="1:9" ht="25.5" x14ac:dyDescent="0.25">
      <c r="A25" s="87" t="s">
        <v>38</v>
      </c>
      <c r="B25" s="19"/>
      <c r="C25" s="19" t="s">
        <v>19</v>
      </c>
      <c r="D25" s="20">
        <v>1</v>
      </c>
      <c r="E25" s="21"/>
      <c r="F25" s="21">
        <f>E25/C8</f>
        <v>0</v>
      </c>
      <c r="G25" s="65">
        <v>0</v>
      </c>
      <c r="H25" s="63">
        <f t="shared" ref="H25:H26" si="1">D25*E25*G25</f>
        <v>0</v>
      </c>
      <c r="I25" s="34">
        <f>D25*F25*G25</f>
        <v>0</v>
      </c>
    </row>
    <row r="26" spans="1:9" ht="25.5" x14ac:dyDescent="0.25">
      <c r="A26" s="87" t="s">
        <v>48</v>
      </c>
      <c r="B26" s="19"/>
      <c r="C26" s="29" t="s">
        <v>19</v>
      </c>
      <c r="D26" s="20">
        <v>1</v>
      </c>
      <c r="E26" s="21"/>
      <c r="F26" s="21">
        <f>E26/C8</f>
        <v>0</v>
      </c>
      <c r="G26" s="65">
        <v>1</v>
      </c>
      <c r="H26" s="63">
        <f t="shared" si="1"/>
        <v>0</v>
      </c>
      <c r="I26" s="34">
        <f>D26*F26*G26</f>
        <v>0</v>
      </c>
    </row>
    <row r="27" spans="1:9" ht="15.75" customHeight="1" thickBot="1" x14ac:dyDescent="0.3">
      <c r="A27" s="142" t="s">
        <v>65</v>
      </c>
      <c r="B27" s="143"/>
      <c r="C27" s="143"/>
      <c r="D27" s="143"/>
      <c r="E27" s="143"/>
      <c r="F27" s="143"/>
      <c r="G27" s="144"/>
      <c r="H27" s="44">
        <f>SUM(H24:H26)</f>
        <v>0</v>
      </c>
      <c r="I27" s="44">
        <f>SUM(I24:I26)</f>
        <v>0</v>
      </c>
    </row>
    <row r="28" spans="1:9" ht="15.75" thickBot="1" x14ac:dyDescent="0.3">
      <c r="A28" s="145" t="s">
        <v>16</v>
      </c>
      <c r="B28" s="146"/>
      <c r="C28" s="146"/>
      <c r="D28" s="146"/>
      <c r="E28" s="146"/>
      <c r="F28" s="146"/>
      <c r="G28" s="146"/>
      <c r="H28" s="146"/>
      <c r="I28" s="147"/>
    </row>
    <row r="29" spans="1:9" ht="38.25" x14ac:dyDescent="0.25">
      <c r="A29" s="82" t="s">
        <v>39</v>
      </c>
      <c r="B29" s="29"/>
      <c r="C29" s="29" t="s">
        <v>12</v>
      </c>
      <c r="D29" s="76">
        <v>30</v>
      </c>
      <c r="E29" s="31"/>
      <c r="F29" s="31">
        <f>E29/C8</f>
        <v>0</v>
      </c>
      <c r="G29" s="30">
        <v>21</v>
      </c>
      <c r="H29" s="74">
        <f>D29*E29*G29</f>
        <v>0</v>
      </c>
      <c r="I29" s="75">
        <f>D29*F29*G29</f>
        <v>0</v>
      </c>
    </row>
    <row r="30" spans="1:9" ht="38.25" x14ac:dyDescent="0.25">
      <c r="A30" s="82" t="s">
        <v>52</v>
      </c>
      <c r="B30" s="19"/>
      <c r="C30" s="29" t="s">
        <v>40</v>
      </c>
      <c r="D30" s="20">
        <v>1</v>
      </c>
      <c r="E30" s="21"/>
      <c r="F30" s="21">
        <f>E30/C8</f>
        <v>0</v>
      </c>
      <c r="G30" s="20">
        <v>21</v>
      </c>
      <c r="H30" s="73">
        <f>D30*E30*G30</f>
        <v>0</v>
      </c>
      <c r="I30" s="72">
        <f>D30*F30*G30</f>
        <v>0</v>
      </c>
    </row>
    <row r="31" spans="1:9" ht="38.25" x14ac:dyDescent="0.25">
      <c r="A31" s="83" t="s">
        <v>41</v>
      </c>
      <c r="B31" s="19"/>
      <c r="C31" s="29" t="s">
        <v>40</v>
      </c>
      <c r="D31" s="20">
        <v>1</v>
      </c>
      <c r="E31" s="21"/>
      <c r="F31" s="21">
        <f>E31/C8</f>
        <v>0</v>
      </c>
      <c r="G31" s="22">
        <v>21</v>
      </c>
      <c r="H31" s="73">
        <f>D31*E31*G31</f>
        <v>0</v>
      </c>
      <c r="I31" s="72">
        <f>D31*F31*G31</f>
        <v>0</v>
      </c>
    </row>
    <row r="32" spans="1:9" ht="38.25" x14ac:dyDescent="0.25">
      <c r="A32" s="84" t="s">
        <v>53</v>
      </c>
      <c r="B32" s="39"/>
      <c r="C32" s="29" t="s">
        <v>40</v>
      </c>
      <c r="D32" s="20">
        <v>1</v>
      </c>
      <c r="E32" s="21"/>
      <c r="F32" s="21">
        <f>E32/C8</f>
        <v>0</v>
      </c>
      <c r="G32" s="22">
        <v>21</v>
      </c>
      <c r="H32" s="73">
        <f>D32*E32*G32</f>
        <v>0</v>
      </c>
      <c r="I32" s="72">
        <f>D32*F32*G32</f>
        <v>0</v>
      </c>
    </row>
    <row r="33" spans="1:9" ht="15.75" thickBot="1" x14ac:dyDescent="0.3">
      <c r="A33" s="148" t="s">
        <v>42</v>
      </c>
      <c r="B33" s="149"/>
      <c r="C33" s="149"/>
      <c r="D33" s="149"/>
      <c r="E33" s="149"/>
      <c r="F33" s="149"/>
      <c r="G33" s="150"/>
      <c r="H33" s="77">
        <f>SUM(H29:H32)</f>
        <v>0</v>
      </c>
      <c r="I33" s="78">
        <f>SUM(I29:I32)</f>
        <v>0</v>
      </c>
    </row>
    <row r="34" spans="1:9" ht="15.75" thickBot="1" x14ac:dyDescent="0.3">
      <c r="A34" s="145" t="s">
        <v>18</v>
      </c>
      <c r="B34" s="146"/>
      <c r="C34" s="146"/>
      <c r="D34" s="146"/>
      <c r="E34" s="146"/>
      <c r="F34" s="146"/>
      <c r="G34" s="146"/>
      <c r="H34" s="146"/>
      <c r="I34" s="147"/>
    </row>
    <row r="35" spans="1:9" ht="63.75" x14ac:dyDescent="0.25">
      <c r="A35" s="85" t="s">
        <v>45</v>
      </c>
      <c r="B35" s="29"/>
      <c r="C35" s="29" t="s">
        <v>19</v>
      </c>
      <c r="D35" s="30">
        <v>1</v>
      </c>
      <c r="E35" s="31"/>
      <c r="F35" s="31">
        <f>E35/C8</f>
        <v>0</v>
      </c>
      <c r="G35" s="30">
        <v>1</v>
      </c>
      <c r="H35" s="74">
        <v>0</v>
      </c>
      <c r="I35" s="75">
        <f>D35*F35*G35</f>
        <v>0</v>
      </c>
    </row>
    <row r="36" spans="1:9" ht="25.5" x14ac:dyDescent="0.25">
      <c r="A36" s="81" t="s">
        <v>46</v>
      </c>
      <c r="B36" s="19"/>
      <c r="C36" s="19" t="s">
        <v>19</v>
      </c>
      <c r="D36" s="20">
        <v>1</v>
      </c>
      <c r="E36" s="21"/>
      <c r="F36" s="21">
        <f>E36/C8</f>
        <v>0</v>
      </c>
      <c r="G36" s="20">
        <v>1</v>
      </c>
      <c r="H36" s="73">
        <f>D36*E36*G36</f>
        <v>0</v>
      </c>
      <c r="I36" s="72">
        <f>D36*F36*G36</f>
        <v>0</v>
      </c>
    </row>
    <row r="37" spans="1:9" ht="15.75" thickBot="1" x14ac:dyDescent="0.3">
      <c r="A37" s="135" t="s">
        <v>20</v>
      </c>
      <c r="B37" s="136"/>
      <c r="C37" s="136"/>
      <c r="D37" s="136"/>
      <c r="E37" s="136"/>
      <c r="F37" s="136"/>
      <c r="G37" s="136"/>
      <c r="H37" s="42">
        <f>SUM(H35:H36)</f>
        <v>0</v>
      </c>
      <c r="I37" s="43">
        <f>SUM(I35:I36)</f>
        <v>0</v>
      </c>
    </row>
    <row r="38" spans="1:9" ht="15.75" thickBot="1" x14ac:dyDescent="0.3">
      <c r="A38" s="163" t="s">
        <v>72</v>
      </c>
      <c r="B38" s="164"/>
      <c r="C38" s="164"/>
      <c r="D38" s="164"/>
      <c r="E38" s="164"/>
      <c r="F38" s="164"/>
      <c r="G38" s="164"/>
      <c r="H38" s="45">
        <f>H13+H17+H22+H27+H33+H37</f>
        <v>10500</v>
      </c>
      <c r="I38" s="46">
        <f>I13+I17+I22+I27+I33+I37</f>
        <v>343.24942791762015</v>
      </c>
    </row>
    <row r="39" spans="1:9" ht="15.75" thickBot="1" x14ac:dyDescent="0.3">
      <c r="A39" s="79" t="s">
        <v>22</v>
      </c>
      <c r="B39" s="80"/>
      <c r="C39" s="80"/>
      <c r="D39" s="80"/>
      <c r="E39" s="80"/>
      <c r="F39" s="80"/>
      <c r="G39" s="47"/>
      <c r="H39" s="45"/>
      <c r="I39" s="45"/>
    </row>
    <row r="40" spans="1:9" ht="15.75" thickBot="1" x14ac:dyDescent="0.3">
      <c r="A40" s="100" t="s">
        <v>73</v>
      </c>
      <c r="B40" s="101"/>
      <c r="C40" s="101"/>
      <c r="D40" s="101"/>
      <c r="E40" s="101"/>
      <c r="F40" s="101"/>
      <c r="G40" s="101"/>
      <c r="H40" s="99"/>
      <c r="I40" s="98"/>
    </row>
    <row r="41" spans="1:9" ht="41.25" customHeight="1" x14ac:dyDescent="0.25">
      <c r="A41" s="53" t="s">
        <v>59</v>
      </c>
      <c r="B41" s="53"/>
      <c r="C41" s="5"/>
      <c r="D41" s="5"/>
      <c r="E41" s="5"/>
      <c r="F41" s="5"/>
      <c r="G41" s="5"/>
      <c r="H41" s="5"/>
      <c r="I41" s="5"/>
    </row>
    <row r="42" spans="1:9" x14ac:dyDescent="0.25">
      <c r="A42" s="4"/>
      <c r="B42" s="4"/>
      <c r="C42" s="5"/>
      <c r="D42" s="5"/>
      <c r="E42" s="5"/>
      <c r="F42" s="5"/>
      <c r="G42" s="5"/>
      <c r="H42" s="5"/>
      <c r="I42" s="5"/>
    </row>
    <row r="43" spans="1:9" x14ac:dyDescent="0.25">
      <c r="A43" s="54" t="s">
        <v>24</v>
      </c>
      <c r="B43" s="54"/>
      <c r="C43" s="49"/>
      <c r="D43" s="49"/>
      <c r="E43" s="49"/>
      <c r="F43" s="49"/>
      <c r="G43" s="49"/>
      <c r="H43" s="49"/>
      <c r="I43" s="50"/>
    </row>
    <row r="44" spans="1:9" x14ac:dyDescent="0.25">
      <c r="A44" s="55"/>
      <c r="B44" s="55"/>
      <c r="C44" s="8"/>
      <c r="D44" s="8"/>
      <c r="E44" s="8"/>
      <c r="F44" s="8"/>
      <c r="G44" s="52"/>
      <c r="H44" s="8"/>
      <c r="I44" s="48"/>
    </row>
    <row r="45" spans="1:9" x14ac:dyDescent="0.25">
      <c r="A45" s="56" t="s">
        <v>25</v>
      </c>
      <c r="B45" s="56"/>
      <c r="C45" s="8"/>
      <c r="D45" s="8"/>
      <c r="E45" s="8"/>
      <c r="F45" s="8"/>
      <c r="G45" s="8"/>
      <c r="H45" s="8"/>
      <c r="I45" s="48"/>
    </row>
    <row r="46" spans="1:9" x14ac:dyDescent="0.25">
      <c r="A46" s="55"/>
      <c r="B46" s="55"/>
      <c r="C46" s="8"/>
      <c r="D46" s="8"/>
      <c r="E46" s="8"/>
      <c r="F46" s="8"/>
      <c r="G46" s="8"/>
      <c r="H46" s="8"/>
      <c r="I46" s="48"/>
    </row>
    <row r="47" spans="1:9" x14ac:dyDescent="0.25">
      <c r="A47" s="56" t="s">
        <v>26</v>
      </c>
      <c r="B47" s="56"/>
      <c r="C47" s="49"/>
      <c r="D47" s="49"/>
      <c r="E47" s="49"/>
      <c r="F47" s="49"/>
      <c r="G47" s="49"/>
      <c r="H47" s="49"/>
      <c r="I47" s="49"/>
    </row>
    <row r="48" spans="1:9" x14ac:dyDescent="0.25">
      <c r="A48" s="56"/>
      <c r="B48" s="56"/>
      <c r="C48" s="49"/>
      <c r="D48" s="49"/>
      <c r="E48" s="49"/>
      <c r="F48" s="49"/>
      <c r="G48" s="49"/>
      <c r="H48" s="49"/>
      <c r="I48" s="49"/>
    </row>
    <row r="49" spans="1:9" x14ac:dyDescent="0.25">
      <c r="A49" s="57" t="s">
        <v>27</v>
      </c>
      <c r="B49" s="57"/>
      <c r="C49" s="49"/>
      <c r="D49" s="49"/>
      <c r="E49" s="49"/>
      <c r="F49" s="49"/>
      <c r="G49" s="49"/>
      <c r="H49" s="49"/>
      <c r="I49" s="49"/>
    </row>
    <row r="50" spans="1:9" x14ac:dyDescent="0.25">
      <c r="A50" s="56"/>
      <c r="B50" s="56"/>
      <c r="C50" s="49"/>
      <c r="D50" s="49"/>
      <c r="E50" s="49"/>
      <c r="F50" s="49"/>
      <c r="G50" s="49"/>
      <c r="H50" s="49"/>
      <c r="I50" s="49"/>
    </row>
    <row r="51" spans="1:9" x14ac:dyDescent="0.25">
      <c r="A51" s="56" t="s">
        <v>28</v>
      </c>
      <c r="B51" s="56"/>
      <c r="C51" s="49"/>
      <c r="D51" s="49"/>
      <c r="E51" s="49"/>
      <c r="F51" s="49"/>
      <c r="G51" s="49"/>
      <c r="H51" s="49"/>
      <c r="I51" s="49"/>
    </row>
  </sheetData>
  <mergeCells count="21">
    <mergeCell ref="A37:G37"/>
    <mergeCell ref="A38:G38"/>
    <mergeCell ref="A22:G22"/>
    <mergeCell ref="A23:G23"/>
    <mergeCell ref="A27:G27"/>
    <mergeCell ref="A28:I28"/>
    <mergeCell ref="A33:G33"/>
    <mergeCell ref="A34:I34"/>
    <mergeCell ref="A18:G18"/>
    <mergeCell ref="A1:I1"/>
    <mergeCell ref="A2:I2"/>
    <mergeCell ref="B3:I3"/>
    <mergeCell ref="B5:I5"/>
    <mergeCell ref="B6:I6"/>
    <mergeCell ref="B7:I7"/>
    <mergeCell ref="D8:I8"/>
    <mergeCell ref="A11:G11"/>
    <mergeCell ref="A13:G13"/>
    <mergeCell ref="A14:G14"/>
    <mergeCell ref="A17:G17"/>
    <mergeCell ref="B4:I4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opLeftCell="A4" workbookViewId="0">
      <selection activeCell="G32" sqref="G32"/>
    </sheetView>
  </sheetViews>
  <sheetFormatPr defaultRowHeight="15" x14ac:dyDescent="0.25"/>
  <cols>
    <col min="1" max="1" width="51" customWidth="1"/>
    <col min="2" max="2" width="13" customWidth="1"/>
    <col min="3" max="3" width="12.7109375" customWidth="1"/>
    <col min="4" max="4" width="5.28515625" bestFit="1" customWidth="1"/>
    <col min="5" max="6" width="8.5703125" bestFit="1" customWidth="1"/>
    <col min="7" max="7" width="7.85546875" bestFit="1" customWidth="1"/>
    <col min="8" max="8" width="13.28515625" customWidth="1"/>
    <col min="9" max="9" width="15.42578125" customWidth="1"/>
  </cols>
  <sheetData>
    <row r="1" spans="1:9" x14ac:dyDescent="0.25">
      <c r="A1" s="116"/>
      <c r="B1" s="116"/>
      <c r="C1" s="116"/>
      <c r="D1" s="116"/>
      <c r="E1" s="116"/>
      <c r="F1" s="116"/>
      <c r="G1" s="116"/>
      <c r="H1" s="116"/>
      <c r="I1" s="116"/>
    </row>
    <row r="2" spans="1:9" x14ac:dyDescent="0.25">
      <c r="A2" s="120" t="s">
        <v>7</v>
      </c>
      <c r="B2" s="120"/>
      <c r="C2" s="120"/>
      <c r="D2" s="120"/>
      <c r="E2" s="120"/>
      <c r="F2" s="120"/>
      <c r="G2" s="120"/>
      <c r="H2" s="120"/>
      <c r="I2" s="120"/>
    </row>
    <row r="3" spans="1:9" ht="61.5" customHeight="1" x14ac:dyDescent="0.25">
      <c r="A3" s="66" t="s">
        <v>0</v>
      </c>
      <c r="B3" s="117" t="s">
        <v>51</v>
      </c>
      <c r="C3" s="118"/>
      <c r="D3" s="118"/>
      <c r="E3" s="118"/>
      <c r="F3" s="118"/>
      <c r="G3" s="118"/>
      <c r="H3" s="118"/>
      <c r="I3" s="119"/>
    </row>
    <row r="4" spans="1:9" x14ac:dyDescent="0.25">
      <c r="A4" s="66" t="s">
        <v>62</v>
      </c>
      <c r="B4" s="117" t="s">
        <v>81</v>
      </c>
      <c r="C4" s="118"/>
      <c r="D4" s="118"/>
      <c r="E4" s="118"/>
      <c r="F4" s="118"/>
      <c r="G4" s="118"/>
      <c r="H4" s="118"/>
      <c r="I4" s="119"/>
    </row>
    <row r="5" spans="1:9" x14ac:dyDescent="0.25">
      <c r="A5" s="66" t="s">
        <v>61</v>
      </c>
      <c r="B5" s="133" t="s">
        <v>44</v>
      </c>
      <c r="C5" s="133"/>
      <c r="D5" s="133"/>
      <c r="E5" s="133"/>
      <c r="F5" s="133"/>
      <c r="G5" s="133"/>
      <c r="H5" s="133"/>
      <c r="I5" s="133"/>
    </row>
    <row r="6" spans="1:9" x14ac:dyDescent="0.25">
      <c r="A6" s="67" t="s">
        <v>1</v>
      </c>
      <c r="B6" s="134">
        <v>43006</v>
      </c>
      <c r="C6" s="134"/>
      <c r="D6" s="134"/>
      <c r="E6" s="134"/>
      <c r="F6" s="134"/>
      <c r="G6" s="134"/>
      <c r="H6" s="134"/>
      <c r="I6" s="134"/>
    </row>
    <row r="7" spans="1:9" x14ac:dyDescent="0.25">
      <c r="A7" s="67" t="s">
        <v>43</v>
      </c>
      <c r="B7" s="151">
        <v>22</v>
      </c>
      <c r="C7" s="152"/>
      <c r="D7" s="152"/>
      <c r="E7" s="152"/>
      <c r="F7" s="152"/>
      <c r="G7" s="152"/>
      <c r="H7" s="152"/>
      <c r="I7" s="153"/>
    </row>
    <row r="8" spans="1:9" x14ac:dyDescent="0.25">
      <c r="A8" s="67" t="s">
        <v>17</v>
      </c>
      <c r="B8" s="68" t="s">
        <v>21</v>
      </c>
      <c r="C8" s="69">
        <v>30.59</v>
      </c>
      <c r="D8" s="154" t="s">
        <v>54</v>
      </c>
      <c r="E8" s="154"/>
      <c r="F8" s="154"/>
      <c r="G8" s="154"/>
      <c r="H8" s="154"/>
      <c r="I8" s="154"/>
    </row>
    <row r="9" spans="1:9" ht="15.75" thickBot="1" x14ac:dyDescent="0.3">
      <c r="A9" s="7"/>
      <c r="B9" s="9"/>
      <c r="C9" s="10"/>
      <c r="D9" s="61"/>
      <c r="E9" s="61"/>
      <c r="F9" s="61"/>
      <c r="G9" s="61"/>
      <c r="H9" s="61"/>
      <c r="I9" s="61"/>
    </row>
    <row r="10" spans="1:9" ht="39" thickBot="1" x14ac:dyDescent="0.3">
      <c r="A10" s="11" t="s">
        <v>11</v>
      </c>
      <c r="B10" s="58" t="s">
        <v>29</v>
      </c>
      <c r="C10" s="12" t="s">
        <v>2</v>
      </c>
      <c r="D10" s="12" t="s">
        <v>3</v>
      </c>
      <c r="E10" s="12" t="s">
        <v>5</v>
      </c>
      <c r="F10" s="12" t="s">
        <v>13</v>
      </c>
      <c r="G10" s="13" t="s">
        <v>4</v>
      </c>
      <c r="H10" s="14" t="s">
        <v>6</v>
      </c>
      <c r="I10" s="15" t="s">
        <v>14</v>
      </c>
    </row>
    <row r="11" spans="1:9" x14ac:dyDescent="0.25">
      <c r="A11" s="155" t="s">
        <v>30</v>
      </c>
      <c r="B11" s="156"/>
      <c r="C11" s="156"/>
      <c r="D11" s="156"/>
      <c r="E11" s="156"/>
      <c r="F11" s="156"/>
      <c r="G11" s="156"/>
      <c r="H11" s="16"/>
      <c r="I11" s="17"/>
    </row>
    <row r="12" spans="1:9" ht="38.25" x14ac:dyDescent="0.25">
      <c r="A12" s="18" t="s">
        <v>49</v>
      </c>
      <c r="B12" s="19"/>
      <c r="C12" s="19" t="s">
        <v>34</v>
      </c>
      <c r="D12" s="20">
        <v>1</v>
      </c>
      <c r="E12" s="21"/>
      <c r="F12" s="21">
        <f>E12/C8</f>
        <v>0</v>
      </c>
      <c r="G12" s="22">
        <v>2</v>
      </c>
      <c r="H12" s="23">
        <f>D12*E12*G12</f>
        <v>0</v>
      </c>
      <c r="I12" s="24">
        <f>D12*F12*G12</f>
        <v>0</v>
      </c>
    </row>
    <row r="13" spans="1:9" ht="15.75" thickBot="1" x14ac:dyDescent="0.3">
      <c r="A13" s="157" t="s">
        <v>33</v>
      </c>
      <c r="B13" s="158"/>
      <c r="C13" s="158"/>
      <c r="D13" s="158"/>
      <c r="E13" s="158"/>
      <c r="F13" s="158"/>
      <c r="G13" s="158"/>
      <c r="H13" s="70">
        <f>SUM(H12:H12)</f>
        <v>0</v>
      </c>
      <c r="I13" s="71">
        <f>SUM(I12:I12)</f>
        <v>0</v>
      </c>
    </row>
    <row r="14" spans="1:9" x14ac:dyDescent="0.25">
      <c r="A14" s="155" t="s">
        <v>31</v>
      </c>
      <c r="B14" s="156"/>
      <c r="C14" s="156"/>
      <c r="D14" s="156"/>
      <c r="E14" s="156"/>
      <c r="F14" s="156"/>
      <c r="G14" s="156"/>
      <c r="H14" s="16"/>
      <c r="I14" s="17"/>
    </row>
    <row r="15" spans="1:9" ht="38.25" x14ac:dyDescent="0.25">
      <c r="A15" s="86" t="s">
        <v>36</v>
      </c>
      <c r="B15" s="19"/>
      <c r="C15" s="19" t="s">
        <v>35</v>
      </c>
      <c r="D15" s="20">
        <v>1</v>
      </c>
      <c r="E15" s="21">
        <v>500</v>
      </c>
      <c r="F15" s="21">
        <f>E15/C8</f>
        <v>16.345210853220006</v>
      </c>
      <c r="G15" s="22">
        <v>22</v>
      </c>
      <c r="H15" s="23">
        <f>D15*E15*G15</f>
        <v>11000</v>
      </c>
      <c r="I15" s="24">
        <f>D15*F15*G15</f>
        <v>359.59463877084016</v>
      </c>
    </row>
    <row r="16" spans="1:9" ht="39" x14ac:dyDescent="0.25">
      <c r="A16" s="86" t="s">
        <v>55</v>
      </c>
      <c r="B16" s="19"/>
      <c r="C16" s="19" t="s">
        <v>19</v>
      </c>
      <c r="D16" s="20">
        <v>1</v>
      </c>
      <c r="E16" s="21"/>
      <c r="F16" s="21">
        <f>E16/C8</f>
        <v>0</v>
      </c>
      <c r="G16" s="22">
        <v>22</v>
      </c>
      <c r="H16" s="23">
        <f>D16*E16*G16</f>
        <v>0</v>
      </c>
      <c r="I16" s="24">
        <f>D16*F16*G16</f>
        <v>0</v>
      </c>
    </row>
    <row r="17" spans="1:9" ht="15.75" thickBot="1" x14ac:dyDescent="0.3">
      <c r="A17" s="157" t="s">
        <v>10</v>
      </c>
      <c r="B17" s="158"/>
      <c r="C17" s="158"/>
      <c r="D17" s="158"/>
      <c r="E17" s="158"/>
      <c r="F17" s="158"/>
      <c r="G17" s="158"/>
      <c r="H17" s="25">
        <f>SUM(H15:H16)</f>
        <v>11000</v>
      </c>
      <c r="I17" s="26">
        <f>SUM(I15:I16)</f>
        <v>359.59463877084016</v>
      </c>
    </row>
    <row r="18" spans="1:9" ht="15.75" thickBot="1" x14ac:dyDescent="0.3">
      <c r="A18" s="145" t="s">
        <v>32</v>
      </c>
      <c r="B18" s="146"/>
      <c r="C18" s="146"/>
      <c r="D18" s="146"/>
      <c r="E18" s="146"/>
      <c r="F18" s="146"/>
      <c r="G18" s="146"/>
      <c r="H18" s="27"/>
      <c r="I18" s="28"/>
    </row>
    <row r="19" spans="1:9" ht="25.5" x14ac:dyDescent="0.25">
      <c r="A19" s="87" t="s">
        <v>50</v>
      </c>
      <c r="B19" s="19"/>
      <c r="C19" s="19" t="s">
        <v>8</v>
      </c>
      <c r="D19" s="20">
        <v>2</v>
      </c>
      <c r="E19" s="21"/>
      <c r="F19" s="33">
        <f>E19/C8</f>
        <v>0</v>
      </c>
      <c r="G19" s="22">
        <v>22</v>
      </c>
      <c r="H19" s="24">
        <f t="shared" ref="H19:H21" si="0">D19*E19*G19</f>
        <v>0</v>
      </c>
      <c r="I19" s="34">
        <f>D19*F19*G19</f>
        <v>0</v>
      </c>
    </row>
    <row r="20" spans="1:9" ht="25.5" x14ac:dyDescent="0.25">
      <c r="A20" s="108" t="s">
        <v>63</v>
      </c>
      <c r="B20" s="19"/>
      <c r="C20" s="19" t="s">
        <v>23</v>
      </c>
      <c r="D20" s="35">
        <v>1</v>
      </c>
      <c r="E20" s="36"/>
      <c r="F20" s="37">
        <f>E20/C8</f>
        <v>0</v>
      </c>
      <c r="G20" s="38">
        <v>22</v>
      </c>
      <c r="H20" s="24">
        <f t="shared" si="0"/>
        <v>0</v>
      </c>
      <c r="I20" s="34">
        <f>D20*F20*G20</f>
        <v>0</v>
      </c>
    </row>
    <row r="21" spans="1:9" ht="25.5" x14ac:dyDescent="0.25">
      <c r="A21" s="88" t="s">
        <v>47</v>
      </c>
      <c r="B21" s="19"/>
      <c r="C21" s="39" t="s">
        <v>15</v>
      </c>
      <c r="D21" s="35">
        <v>2</v>
      </c>
      <c r="E21" s="36"/>
      <c r="F21" s="37">
        <f>E21/C8</f>
        <v>0</v>
      </c>
      <c r="G21" s="38">
        <v>22</v>
      </c>
      <c r="H21" s="40">
        <f t="shared" si="0"/>
        <v>0</v>
      </c>
      <c r="I21" s="41">
        <f>D21*F21*G21</f>
        <v>0</v>
      </c>
    </row>
    <row r="22" spans="1:9" ht="15.75" thickBot="1" x14ac:dyDescent="0.3">
      <c r="A22" s="135" t="s">
        <v>9</v>
      </c>
      <c r="B22" s="136"/>
      <c r="C22" s="136"/>
      <c r="D22" s="136"/>
      <c r="E22" s="136"/>
      <c r="F22" s="136"/>
      <c r="G22" s="136"/>
      <c r="H22" s="42">
        <f>SUM(H19:H21)</f>
        <v>0</v>
      </c>
      <c r="I22" s="43">
        <f>SUM(I19:I21)</f>
        <v>0</v>
      </c>
    </row>
    <row r="23" spans="1:9" s="109" customFormat="1" ht="15.75" thickBot="1" x14ac:dyDescent="0.3">
      <c r="A23" s="140" t="s">
        <v>64</v>
      </c>
      <c r="B23" s="141"/>
      <c r="C23" s="141"/>
      <c r="D23" s="141"/>
      <c r="E23" s="141"/>
      <c r="F23" s="141"/>
      <c r="G23" s="141"/>
      <c r="H23" s="110"/>
      <c r="I23" s="111"/>
    </row>
    <row r="24" spans="1:9" ht="25.5" x14ac:dyDescent="0.25">
      <c r="A24" s="89" t="s">
        <v>37</v>
      </c>
      <c r="B24" s="19"/>
      <c r="C24" s="19" t="s">
        <v>19</v>
      </c>
      <c r="D24" s="59">
        <v>1</v>
      </c>
      <c r="E24" s="60"/>
      <c r="F24" s="60">
        <f>E24/C8</f>
        <v>0</v>
      </c>
      <c r="G24" s="64">
        <v>1</v>
      </c>
      <c r="H24" s="62">
        <f>D24*E24*G24</f>
        <v>0</v>
      </c>
      <c r="I24" s="32">
        <f>D24*F24*G24</f>
        <v>0</v>
      </c>
    </row>
    <row r="25" spans="1:9" ht="25.5" x14ac:dyDescent="0.25">
      <c r="A25" s="87" t="s">
        <v>38</v>
      </c>
      <c r="B25" s="19"/>
      <c r="C25" s="19" t="s">
        <v>19</v>
      </c>
      <c r="D25" s="20">
        <v>1</v>
      </c>
      <c r="E25" s="21"/>
      <c r="F25" s="21">
        <f>E25/C8</f>
        <v>0</v>
      </c>
      <c r="G25" s="65">
        <v>1</v>
      </c>
      <c r="H25" s="63">
        <f t="shared" ref="H25:H26" si="1">D25*E25*G25</f>
        <v>0</v>
      </c>
      <c r="I25" s="34">
        <f>D25*F25*G25</f>
        <v>0</v>
      </c>
    </row>
    <row r="26" spans="1:9" ht="25.5" x14ac:dyDescent="0.25">
      <c r="A26" s="87" t="s">
        <v>48</v>
      </c>
      <c r="B26" s="19"/>
      <c r="C26" s="29" t="s">
        <v>19</v>
      </c>
      <c r="D26" s="20">
        <v>1</v>
      </c>
      <c r="E26" s="21"/>
      <c r="F26" s="21">
        <f>E26/C8</f>
        <v>0</v>
      </c>
      <c r="G26" s="65">
        <v>1</v>
      </c>
      <c r="H26" s="63">
        <f t="shared" si="1"/>
        <v>0</v>
      </c>
      <c r="I26" s="34">
        <f>D26*F26*G26</f>
        <v>0</v>
      </c>
    </row>
    <row r="27" spans="1:9" ht="15.75" customHeight="1" thickBot="1" x14ac:dyDescent="0.3">
      <c r="A27" s="142" t="s">
        <v>65</v>
      </c>
      <c r="B27" s="143"/>
      <c r="C27" s="143"/>
      <c r="D27" s="143"/>
      <c r="E27" s="143"/>
      <c r="F27" s="143"/>
      <c r="G27" s="144"/>
      <c r="H27" s="44">
        <f>SUM(H24:H26)</f>
        <v>0</v>
      </c>
      <c r="I27" s="44">
        <f>SUM(I24:I26)</f>
        <v>0</v>
      </c>
    </row>
    <row r="28" spans="1:9" ht="15.75" thickBot="1" x14ac:dyDescent="0.3">
      <c r="A28" s="145" t="s">
        <v>16</v>
      </c>
      <c r="B28" s="146"/>
      <c r="C28" s="146"/>
      <c r="D28" s="146"/>
      <c r="E28" s="146"/>
      <c r="F28" s="146"/>
      <c r="G28" s="146"/>
      <c r="H28" s="146"/>
      <c r="I28" s="147"/>
    </row>
    <row r="29" spans="1:9" ht="38.25" x14ac:dyDescent="0.25">
      <c r="A29" s="82" t="s">
        <v>39</v>
      </c>
      <c r="B29" s="29"/>
      <c r="C29" s="29" t="s">
        <v>12</v>
      </c>
      <c r="D29" s="76">
        <v>30</v>
      </c>
      <c r="E29" s="31"/>
      <c r="F29" s="31">
        <f>E29/C8</f>
        <v>0</v>
      </c>
      <c r="G29" s="30">
        <v>22</v>
      </c>
      <c r="H29" s="74">
        <f>D29*E29*G29</f>
        <v>0</v>
      </c>
      <c r="I29" s="75">
        <f>D29*F29*G29</f>
        <v>0</v>
      </c>
    </row>
    <row r="30" spans="1:9" ht="38.25" x14ac:dyDescent="0.25">
      <c r="A30" s="82" t="s">
        <v>52</v>
      </c>
      <c r="B30" s="19"/>
      <c r="C30" s="29" t="s">
        <v>40</v>
      </c>
      <c r="D30" s="20">
        <v>1</v>
      </c>
      <c r="E30" s="21"/>
      <c r="F30" s="21">
        <f>E30/C8</f>
        <v>0</v>
      </c>
      <c r="G30" s="20">
        <v>22</v>
      </c>
      <c r="H30" s="73">
        <f>D30*E30*G30</f>
        <v>0</v>
      </c>
      <c r="I30" s="72">
        <f>D30*F30*G30</f>
        <v>0</v>
      </c>
    </row>
    <row r="31" spans="1:9" ht="38.25" x14ac:dyDescent="0.25">
      <c r="A31" s="83" t="s">
        <v>41</v>
      </c>
      <c r="B31" s="19"/>
      <c r="C31" s="29" t="s">
        <v>40</v>
      </c>
      <c r="D31" s="20">
        <v>1</v>
      </c>
      <c r="E31" s="21"/>
      <c r="F31" s="21">
        <f>E31/C8</f>
        <v>0</v>
      </c>
      <c r="G31" s="22">
        <v>22</v>
      </c>
      <c r="H31" s="73">
        <f>D31*E31*G31</f>
        <v>0</v>
      </c>
      <c r="I31" s="72">
        <f>D31*F31*G31</f>
        <v>0</v>
      </c>
    </row>
    <row r="32" spans="1:9" ht="38.25" x14ac:dyDescent="0.25">
      <c r="A32" s="84" t="s">
        <v>53</v>
      </c>
      <c r="B32" s="39"/>
      <c r="C32" s="29" t="s">
        <v>40</v>
      </c>
      <c r="D32" s="20">
        <v>1</v>
      </c>
      <c r="E32" s="21"/>
      <c r="F32" s="21">
        <f>E32/C8</f>
        <v>0</v>
      </c>
      <c r="G32" s="22">
        <v>22</v>
      </c>
      <c r="H32" s="73">
        <f>D32*E32*G32</f>
        <v>0</v>
      </c>
      <c r="I32" s="72">
        <f>D32*F32*G32</f>
        <v>0</v>
      </c>
    </row>
    <row r="33" spans="1:9" ht="15.75" thickBot="1" x14ac:dyDescent="0.3">
      <c r="A33" s="148" t="s">
        <v>42</v>
      </c>
      <c r="B33" s="149"/>
      <c r="C33" s="149"/>
      <c r="D33" s="149"/>
      <c r="E33" s="149"/>
      <c r="F33" s="149"/>
      <c r="G33" s="150"/>
      <c r="H33" s="77">
        <f>SUM(H29:H32)</f>
        <v>0</v>
      </c>
      <c r="I33" s="78">
        <f>SUM(I29:I32)</f>
        <v>0</v>
      </c>
    </row>
    <row r="34" spans="1:9" ht="15.75" thickBot="1" x14ac:dyDescent="0.3">
      <c r="A34" s="145" t="s">
        <v>18</v>
      </c>
      <c r="B34" s="146"/>
      <c r="C34" s="146"/>
      <c r="D34" s="146"/>
      <c r="E34" s="146"/>
      <c r="F34" s="146"/>
      <c r="G34" s="146"/>
      <c r="H34" s="146"/>
      <c r="I34" s="147"/>
    </row>
    <row r="35" spans="1:9" ht="63.75" x14ac:dyDescent="0.25">
      <c r="A35" s="85" t="s">
        <v>45</v>
      </c>
      <c r="B35" s="29"/>
      <c r="C35" s="29" t="s">
        <v>19</v>
      </c>
      <c r="D35" s="30">
        <v>1</v>
      </c>
      <c r="E35" s="31"/>
      <c r="F35" s="31">
        <f>E35/C8</f>
        <v>0</v>
      </c>
      <c r="G35" s="30">
        <v>1</v>
      </c>
      <c r="H35" s="74">
        <v>0</v>
      </c>
      <c r="I35" s="75">
        <f>D35*F35*G35</f>
        <v>0</v>
      </c>
    </row>
    <row r="36" spans="1:9" ht="25.5" x14ac:dyDescent="0.25">
      <c r="A36" s="81" t="s">
        <v>46</v>
      </c>
      <c r="B36" s="19"/>
      <c r="C36" s="19" t="s">
        <v>19</v>
      </c>
      <c r="D36" s="20">
        <v>1</v>
      </c>
      <c r="E36" s="21"/>
      <c r="F36" s="21">
        <f>E36/C8</f>
        <v>0</v>
      </c>
      <c r="G36" s="20">
        <v>1</v>
      </c>
      <c r="H36" s="73">
        <f>D36*E36*G36</f>
        <v>0</v>
      </c>
      <c r="I36" s="72">
        <f>D36*F36*G36</f>
        <v>0</v>
      </c>
    </row>
    <row r="37" spans="1:9" ht="15.75" thickBot="1" x14ac:dyDescent="0.3">
      <c r="A37" s="135" t="s">
        <v>20</v>
      </c>
      <c r="B37" s="136"/>
      <c r="C37" s="136"/>
      <c r="D37" s="136"/>
      <c r="E37" s="136"/>
      <c r="F37" s="136"/>
      <c r="G37" s="136"/>
      <c r="H37" s="42">
        <f>SUM(H35:H36)</f>
        <v>0</v>
      </c>
      <c r="I37" s="43">
        <f>SUM(I35:I36)</f>
        <v>0</v>
      </c>
    </row>
    <row r="38" spans="1:9" ht="15.75" thickBot="1" x14ac:dyDescent="0.3">
      <c r="A38" s="163" t="s">
        <v>72</v>
      </c>
      <c r="B38" s="164"/>
      <c r="C38" s="164"/>
      <c r="D38" s="164"/>
      <c r="E38" s="164"/>
      <c r="F38" s="164"/>
      <c r="G38" s="164"/>
      <c r="H38" s="45">
        <f>H13+H17+H22+H27+H33+H37</f>
        <v>11000</v>
      </c>
      <c r="I38" s="46">
        <f>I13+I17+I22+I27+I33+I37</f>
        <v>359.59463877084016</v>
      </c>
    </row>
    <row r="39" spans="1:9" ht="15.75" thickBot="1" x14ac:dyDescent="0.3">
      <c r="A39" s="79" t="s">
        <v>22</v>
      </c>
      <c r="B39" s="80"/>
      <c r="C39" s="80"/>
      <c r="D39" s="80"/>
      <c r="E39" s="80"/>
      <c r="F39" s="80"/>
      <c r="G39" s="47"/>
      <c r="H39" s="45"/>
      <c r="I39" s="45"/>
    </row>
    <row r="40" spans="1:9" ht="15.75" thickBot="1" x14ac:dyDescent="0.3">
      <c r="A40" s="100" t="s">
        <v>73</v>
      </c>
      <c r="B40" s="101"/>
      <c r="C40" s="101"/>
      <c r="D40" s="101"/>
      <c r="E40" s="101"/>
      <c r="F40" s="101"/>
      <c r="G40" s="101"/>
      <c r="H40" s="99"/>
      <c r="I40" s="98"/>
    </row>
    <row r="41" spans="1:9" ht="50.25" customHeight="1" x14ac:dyDescent="0.25">
      <c r="A41" s="53" t="s">
        <v>59</v>
      </c>
      <c r="B41" s="53"/>
      <c r="C41" s="5"/>
      <c r="D41" s="5"/>
      <c r="E41" s="5"/>
      <c r="F41" s="5"/>
      <c r="G41" s="5"/>
      <c r="H41" s="5"/>
      <c r="I41" s="5"/>
    </row>
    <row r="42" spans="1:9" x14ac:dyDescent="0.25">
      <c r="A42" s="4"/>
      <c r="B42" s="4"/>
      <c r="C42" s="5"/>
      <c r="D42" s="5"/>
      <c r="E42" s="5"/>
      <c r="F42" s="5"/>
      <c r="G42" s="5"/>
      <c r="H42" s="5"/>
      <c r="I42" s="5"/>
    </row>
    <row r="43" spans="1:9" x14ac:dyDescent="0.25">
      <c r="A43" s="54" t="s">
        <v>24</v>
      </c>
      <c r="B43" s="54"/>
      <c r="C43" s="49"/>
      <c r="D43" s="49"/>
      <c r="E43" s="49"/>
      <c r="F43" s="49"/>
      <c r="G43" s="49"/>
      <c r="H43" s="49"/>
      <c r="I43" s="50"/>
    </row>
    <row r="44" spans="1:9" x14ac:dyDescent="0.25">
      <c r="A44" s="55"/>
      <c r="B44" s="55"/>
      <c r="C44" s="8"/>
      <c r="D44" s="8"/>
      <c r="E44" s="8"/>
      <c r="F44" s="8"/>
      <c r="G44" s="52"/>
      <c r="H44" s="8"/>
      <c r="I44" s="48"/>
    </row>
    <row r="45" spans="1:9" x14ac:dyDescent="0.25">
      <c r="A45" s="56" t="s">
        <v>25</v>
      </c>
      <c r="B45" s="56"/>
      <c r="C45" s="8"/>
      <c r="D45" s="8"/>
      <c r="E45" s="8"/>
      <c r="F45" s="8"/>
      <c r="G45" s="8"/>
      <c r="H45" s="8"/>
      <c r="I45" s="48"/>
    </row>
    <row r="46" spans="1:9" x14ac:dyDescent="0.25">
      <c r="A46" s="55"/>
      <c r="B46" s="55"/>
      <c r="C46" s="8"/>
      <c r="D46" s="8"/>
      <c r="E46" s="8"/>
      <c r="F46" s="8"/>
      <c r="G46" s="8"/>
      <c r="H46" s="8"/>
      <c r="I46" s="48"/>
    </row>
    <row r="47" spans="1:9" x14ac:dyDescent="0.25">
      <c r="A47" s="56" t="s">
        <v>26</v>
      </c>
      <c r="B47" s="56"/>
      <c r="C47" s="49"/>
      <c r="D47" s="49"/>
      <c r="E47" s="49"/>
      <c r="F47" s="49"/>
      <c r="G47" s="49"/>
      <c r="H47" s="49"/>
      <c r="I47" s="49"/>
    </row>
    <row r="48" spans="1:9" x14ac:dyDescent="0.25">
      <c r="A48" s="56"/>
      <c r="B48" s="56"/>
      <c r="C48" s="49"/>
      <c r="D48" s="49"/>
      <c r="E48" s="49"/>
      <c r="F48" s="49"/>
      <c r="G48" s="49"/>
      <c r="H48" s="49"/>
      <c r="I48" s="49"/>
    </row>
    <row r="49" spans="1:9" x14ac:dyDescent="0.25">
      <c r="A49" s="57" t="s">
        <v>27</v>
      </c>
      <c r="B49" s="57"/>
      <c r="C49" s="49"/>
      <c r="D49" s="49"/>
      <c r="E49" s="49"/>
      <c r="F49" s="49"/>
      <c r="G49" s="49"/>
      <c r="H49" s="49"/>
      <c r="I49" s="49"/>
    </row>
    <row r="50" spans="1:9" x14ac:dyDescent="0.25">
      <c r="A50" s="56"/>
      <c r="B50" s="56"/>
      <c r="C50" s="49"/>
      <c r="D50" s="49"/>
      <c r="E50" s="49"/>
      <c r="F50" s="49"/>
      <c r="G50" s="49"/>
      <c r="H50" s="49"/>
      <c r="I50" s="49"/>
    </row>
    <row r="51" spans="1:9" x14ac:dyDescent="0.25">
      <c r="A51" s="56" t="s">
        <v>28</v>
      </c>
      <c r="B51" s="56"/>
      <c r="C51" s="49"/>
      <c r="D51" s="49"/>
      <c r="E51" s="49"/>
      <c r="F51" s="49"/>
      <c r="G51" s="49"/>
      <c r="H51" s="49"/>
      <c r="I51" s="49"/>
    </row>
  </sheetData>
  <mergeCells count="21">
    <mergeCell ref="A37:G37"/>
    <mergeCell ref="A38:G38"/>
    <mergeCell ref="A22:G22"/>
    <mergeCell ref="A23:G23"/>
    <mergeCell ref="A27:G27"/>
    <mergeCell ref="A28:I28"/>
    <mergeCell ref="A33:G33"/>
    <mergeCell ref="A34:I34"/>
    <mergeCell ref="A18:G18"/>
    <mergeCell ref="A1:I1"/>
    <mergeCell ref="A2:I2"/>
    <mergeCell ref="B3:I3"/>
    <mergeCell ref="B5:I5"/>
    <mergeCell ref="B6:I6"/>
    <mergeCell ref="B7:I7"/>
    <mergeCell ref="D8:I8"/>
    <mergeCell ref="A11:G11"/>
    <mergeCell ref="A13:G13"/>
    <mergeCell ref="A14:G14"/>
    <mergeCell ref="A17:G17"/>
    <mergeCell ref="B4:I4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opLeftCell="A16" workbookViewId="0">
      <selection activeCell="G32" sqref="G32"/>
    </sheetView>
  </sheetViews>
  <sheetFormatPr defaultRowHeight="15" x14ac:dyDescent="0.25"/>
  <cols>
    <col min="1" max="1" width="51" customWidth="1"/>
    <col min="2" max="2" width="13" customWidth="1"/>
    <col min="3" max="3" width="12.7109375" customWidth="1"/>
    <col min="4" max="4" width="5.28515625" bestFit="1" customWidth="1"/>
    <col min="5" max="6" width="8.5703125" bestFit="1" customWidth="1"/>
    <col min="7" max="7" width="7.85546875" bestFit="1" customWidth="1"/>
    <col min="8" max="8" width="13.28515625" customWidth="1"/>
    <col min="9" max="9" width="15.42578125" customWidth="1"/>
  </cols>
  <sheetData>
    <row r="1" spans="1:9" x14ac:dyDescent="0.25">
      <c r="A1" s="116"/>
      <c r="B1" s="116"/>
      <c r="C1" s="116"/>
      <c r="D1" s="116"/>
      <c r="E1" s="116"/>
      <c r="F1" s="116"/>
      <c r="G1" s="116"/>
      <c r="H1" s="116"/>
      <c r="I1" s="116"/>
    </row>
    <row r="2" spans="1:9" x14ac:dyDescent="0.25">
      <c r="A2" s="120" t="s">
        <v>7</v>
      </c>
      <c r="B2" s="120"/>
      <c r="C2" s="120"/>
      <c r="D2" s="120"/>
      <c r="E2" s="120"/>
      <c r="F2" s="120"/>
      <c r="G2" s="120"/>
      <c r="H2" s="120"/>
      <c r="I2" s="120"/>
    </row>
    <row r="3" spans="1:9" ht="42.75" customHeight="1" x14ac:dyDescent="0.25">
      <c r="A3" s="66" t="s">
        <v>0</v>
      </c>
      <c r="B3" s="117" t="s">
        <v>51</v>
      </c>
      <c r="C3" s="118"/>
      <c r="D3" s="118"/>
      <c r="E3" s="118"/>
      <c r="F3" s="118"/>
      <c r="G3" s="118"/>
      <c r="H3" s="118"/>
      <c r="I3" s="119"/>
    </row>
    <row r="4" spans="1:9" x14ac:dyDescent="0.25">
      <c r="A4" s="66" t="s">
        <v>62</v>
      </c>
      <c r="B4" s="117" t="s">
        <v>82</v>
      </c>
      <c r="C4" s="118"/>
      <c r="D4" s="118"/>
      <c r="E4" s="118"/>
      <c r="F4" s="118"/>
      <c r="G4" s="118"/>
      <c r="H4" s="118"/>
      <c r="I4" s="119"/>
    </row>
    <row r="5" spans="1:9" ht="60.75" customHeight="1" x14ac:dyDescent="0.25">
      <c r="A5" s="66" t="s">
        <v>61</v>
      </c>
      <c r="B5" s="159" t="s">
        <v>83</v>
      </c>
      <c r="C5" s="159"/>
      <c r="D5" s="159"/>
      <c r="E5" s="159"/>
      <c r="F5" s="159"/>
      <c r="G5" s="159"/>
      <c r="H5" s="159"/>
      <c r="I5" s="159"/>
    </row>
    <row r="6" spans="1:9" x14ac:dyDescent="0.25">
      <c r="A6" s="67" t="s">
        <v>1</v>
      </c>
      <c r="B6" s="134">
        <v>43011</v>
      </c>
      <c r="C6" s="134"/>
      <c r="D6" s="134"/>
      <c r="E6" s="134"/>
      <c r="F6" s="134"/>
      <c r="G6" s="134"/>
      <c r="H6" s="134"/>
      <c r="I6" s="134"/>
    </row>
    <row r="7" spans="1:9" x14ac:dyDescent="0.25">
      <c r="A7" s="67" t="s">
        <v>43</v>
      </c>
      <c r="B7" s="151">
        <v>32</v>
      </c>
      <c r="C7" s="152"/>
      <c r="D7" s="152"/>
      <c r="E7" s="152"/>
      <c r="F7" s="152"/>
      <c r="G7" s="152"/>
      <c r="H7" s="152"/>
      <c r="I7" s="153"/>
    </row>
    <row r="8" spans="1:9" x14ac:dyDescent="0.25">
      <c r="A8" s="67" t="s">
        <v>17</v>
      </c>
      <c r="B8" s="68" t="s">
        <v>21</v>
      </c>
      <c r="C8" s="69">
        <v>30.59</v>
      </c>
      <c r="D8" s="154" t="s">
        <v>54</v>
      </c>
      <c r="E8" s="154"/>
      <c r="F8" s="154"/>
      <c r="G8" s="154"/>
      <c r="H8" s="154"/>
      <c r="I8" s="154"/>
    </row>
    <row r="9" spans="1:9" ht="15.75" thickBot="1" x14ac:dyDescent="0.3">
      <c r="A9" s="7"/>
      <c r="B9" s="9"/>
      <c r="C9" s="10"/>
      <c r="D9" s="61"/>
      <c r="E9" s="61"/>
      <c r="F9" s="61"/>
      <c r="G9" s="61"/>
      <c r="H9" s="61"/>
      <c r="I9" s="61"/>
    </row>
    <row r="10" spans="1:9" ht="39" thickBot="1" x14ac:dyDescent="0.3">
      <c r="A10" s="11" t="s">
        <v>11</v>
      </c>
      <c r="B10" s="58" t="s">
        <v>29</v>
      </c>
      <c r="C10" s="12" t="s">
        <v>2</v>
      </c>
      <c r="D10" s="12" t="s">
        <v>3</v>
      </c>
      <c r="E10" s="12" t="s">
        <v>5</v>
      </c>
      <c r="F10" s="12" t="s">
        <v>13</v>
      </c>
      <c r="G10" s="13" t="s">
        <v>4</v>
      </c>
      <c r="H10" s="14" t="s">
        <v>6</v>
      </c>
      <c r="I10" s="15" t="s">
        <v>14</v>
      </c>
    </row>
    <row r="11" spans="1:9" x14ac:dyDescent="0.25">
      <c r="A11" s="155" t="s">
        <v>30</v>
      </c>
      <c r="B11" s="156"/>
      <c r="C11" s="156"/>
      <c r="D11" s="156"/>
      <c r="E11" s="156"/>
      <c r="F11" s="156"/>
      <c r="G11" s="156"/>
      <c r="H11" s="16"/>
      <c r="I11" s="17"/>
    </row>
    <row r="12" spans="1:9" ht="38.25" x14ac:dyDescent="0.25">
      <c r="A12" s="18" t="s">
        <v>49</v>
      </c>
      <c r="B12" s="19"/>
      <c r="C12" s="19" t="s">
        <v>34</v>
      </c>
      <c r="D12" s="20">
        <v>1</v>
      </c>
      <c r="E12" s="21"/>
      <c r="F12" s="21">
        <f>E12/C8</f>
        <v>0</v>
      </c>
      <c r="G12" s="22">
        <v>9</v>
      </c>
      <c r="H12" s="23">
        <f>D12*E12*G12</f>
        <v>0</v>
      </c>
      <c r="I12" s="24">
        <f>D12*F12*G12</f>
        <v>0</v>
      </c>
    </row>
    <row r="13" spans="1:9" ht="15.75" thickBot="1" x14ac:dyDescent="0.3">
      <c r="A13" s="157" t="s">
        <v>33</v>
      </c>
      <c r="B13" s="158"/>
      <c r="C13" s="158"/>
      <c r="D13" s="158"/>
      <c r="E13" s="158"/>
      <c r="F13" s="158"/>
      <c r="G13" s="158"/>
      <c r="H13" s="70">
        <f>SUM(H12:H12)</f>
        <v>0</v>
      </c>
      <c r="I13" s="71">
        <f>SUM(I12:I12)</f>
        <v>0</v>
      </c>
    </row>
    <row r="14" spans="1:9" x14ac:dyDescent="0.25">
      <c r="A14" s="155" t="s">
        <v>31</v>
      </c>
      <c r="B14" s="156"/>
      <c r="C14" s="156"/>
      <c r="D14" s="156"/>
      <c r="E14" s="156"/>
      <c r="F14" s="156"/>
      <c r="G14" s="156"/>
      <c r="H14" s="16"/>
      <c r="I14" s="17"/>
    </row>
    <row r="15" spans="1:9" ht="38.25" x14ac:dyDescent="0.25">
      <c r="A15" s="86" t="s">
        <v>36</v>
      </c>
      <c r="B15" s="19"/>
      <c r="C15" s="19" t="s">
        <v>35</v>
      </c>
      <c r="D15" s="20">
        <v>1</v>
      </c>
      <c r="E15" s="21">
        <v>500</v>
      </c>
      <c r="F15" s="21">
        <f>E15/C8</f>
        <v>16.345210853220006</v>
      </c>
      <c r="G15" s="22">
        <v>32</v>
      </c>
      <c r="H15" s="23">
        <f>D15*E15*G15</f>
        <v>16000</v>
      </c>
      <c r="I15" s="24">
        <f>D15*F15*G15</f>
        <v>523.04674730304021</v>
      </c>
    </row>
    <row r="16" spans="1:9" ht="39" x14ac:dyDescent="0.25">
      <c r="A16" s="86" t="s">
        <v>55</v>
      </c>
      <c r="B16" s="19"/>
      <c r="C16" s="19" t="s">
        <v>19</v>
      </c>
      <c r="D16" s="20">
        <v>1</v>
      </c>
      <c r="E16" s="21"/>
      <c r="F16" s="21">
        <f>E16/C8</f>
        <v>0</v>
      </c>
      <c r="G16" s="22">
        <v>32</v>
      </c>
      <c r="H16" s="23">
        <f>D16*E16*G16</f>
        <v>0</v>
      </c>
      <c r="I16" s="24">
        <f>D16*F16*G16</f>
        <v>0</v>
      </c>
    </row>
    <row r="17" spans="1:9" ht="15.75" thickBot="1" x14ac:dyDescent="0.3">
      <c r="A17" s="157" t="s">
        <v>10</v>
      </c>
      <c r="B17" s="158"/>
      <c r="C17" s="158"/>
      <c r="D17" s="158"/>
      <c r="E17" s="158"/>
      <c r="F17" s="158"/>
      <c r="G17" s="158"/>
      <c r="H17" s="25">
        <f>SUM(H15:H16)</f>
        <v>16000</v>
      </c>
      <c r="I17" s="26">
        <f>SUM(I15:I16)</f>
        <v>523.04674730304021</v>
      </c>
    </row>
    <row r="18" spans="1:9" ht="15.75" thickBot="1" x14ac:dyDescent="0.3">
      <c r="A18" s="145" t="s">
        <v>32</v>
      </c>
      <c r="B18" s="146"/>
      <c r="C18" s="146"/>
      <c r="D18" s="146"/>
      <c r="E18" s="146"/>
      <c r="F18" s="146"/>
      <c r="G18" s="146"/>
      <c r="H18" s="27"/>
      <c r="I18" s="28"/>
    </row>
    <row r="19" spans="1:9" ht="25.5" x14ac:dyDescent="0.25">
      <c r="A19" s="87" t="s">
        <v>50</v>
      </c>
      <c r="B19" s="19"/>
      <c r="C19" s="19" t="s">
        <v>8</v>
      </c>
      <c r="D19" s="20">
        <v>2</v>
      </c>
      <c r="E19" s="21"/>
      <c r="F19" s="33">
        <f>E19/C8</f>
        <v>0</v>
      </c>
      <c r="G19" s="22">
        <v>32</v>
      </c>
      <c r="H19" s="24">
        <f t="shared" ref="H19:H21" si="0">D19*E19*G19</f>
        <v>0</v>
      </c>
      <c r="I19" s="34">
        <f>D19*F19*G19</f>
        <v>0</v>
      </c>
    </row>
    <row r="20" spans="1:9" ht="25.5" x14ac:dyDescent="0.25">
      <c r="A20" s="108" t="s">
        <v>63</v>
      </c>
      <c r="B20" s="19"/>
      <c r="C20" s="19" t="s">
        <v>23</v>
      </c>
      <c r="D20" s="35">
        <v>1</v>
      </c>
      <c r="E20" s="36"/>
      <c r="F20" s="37">
        <f>E20/C8</f>
        <v>0</v>
      </c>
      <c r="G20" s="38">
        <v>32</v>
      </c>
      <c r="H20" s="24">
        <f t="shared" si="0"/>
        <v>0</v>
      </c>
      <c r="I20" s="34">
        <f>D20*F20*G20</f>
        <v>0</v>
      </c>
    </row>
    <row r="21" spans="1:9" ht="25.5" x14ac:dyDescent="0.25">
      <c r="A21" s="88" t="s">
        <v>47</v>
      </c>
      <c r="B21" s="19"/>
      <c r="C21" s="39" t="s">
        <v>15</v>
      </c>
      <c r="D21" s="35">
        <v>2</v>
      </c>
      <c r="E21" s="36"/>
      <c r="F21" s="37">
        <f>E21/C8</f>
        <v>0</v>
      </c>
      <c r="G21" s="38">
        <v>32</v>
      </c>
      <c r="H21" s="40">
        <f t="shared" si="0"/>
        <v>0</v>
      </c>
      <c r="I21" s="41">
        <f>D21*F21*G21</f>
        <v>0</v>
      </c>
    </row>
    <row r="22" spans="1:9" ht="15.75" thickBot="1" x14ac:dyDescent="0.3">
      <c r="A22" s="135" t="s">
        <v>9</v>
      </c>
      <c r="B22" s="136"/>
      <c r="C22" s="136"/>
      <c r="D22" s="136"/>
      <c r="E22" s="136"/>
      <c r="F22" s="136"/>
      <c r="G22" s="136"/>
      <c r="H22" s="42">
        <f>SUM(H19:H21)</f>
        <v>0</v>
      </c>
      <c r="I22" s="43">
        <f>SUM(I19:I21)</f>
        <v>0</v>
      </c>
    </row>
    <row r="23" spans="1:9" s="109" customFormat="1" ht="15.75" thickBot="1" x14ac:dyDescent="0.3">
      <c r="A23" s="140" t="s">
        <v>64</v>
      </c>
      <c r="B23" s="141"/>
      <c r="C23" s="141"/>
      <c r="D23" s="141"/>
      <c r="E23" s="141"/>
      <c r="F23" s="141"/>
      <c r="G23" s="141"/>
      <c r="H23" s="110"/>
      <c r="I23" s="111"/>
    </row>
    <row r="24" spans="1:9" ht="25.5" x14ac:dyDescent="0.25">
      <c r="A24" s="89" t="s">
        <v>37</v>
      </c>
      <c r="B24" s="19"/>
      <c r="C24" s="19" t="s">
        <v>19</v>
      </c>
      <c r="D24" s="59">
        <v>1</v>
      </c>
      <c r="E24" s="60"/>
      <c r="F24" s="60">
        <f>E24/C8</f>
        <v>0</v>
      </c>
      <c r="G24" s="64">
        <v>0</v>
      </c>
      <c r="H24" s="62">
        <f>D24*E24*G24</f>
        <v>0</v>
      </c>
      <c r="I24" s="32">
        <f>D24*F24*G24</f>
        <v>0</v>
      </c>
    </row>
    <row r="25" spans="1:9" ht="25.5" x14ac:dyDescent="0.25">
      <c r="A25" s="87" t="s">
        <v>38</v>
      </c>
      <c r="B25" s="19"/>
      <c r="C25" s="19" t="s">
        <v>19</v>
      </c>
      <c r="D25" s="20">
        <v>1</v>
      </c>
      <c r="E25" s="21"/>
      <c r="F25" s="21">
        <f>E25/C8</f>
        <v>0</v>
      </c>
      <c r="G25" s="65">
        <v>0</v>
      </c>
      <c r="H25" s="63">
        <f t="shared" ref="H25:H26" si="1">D25*E25*G25</f>
        <v>0</v>
      </c>
      <c r="I25" s="34">
        <f>D25*F25*G25</f>
        <v>0</v>
      </c>
    </row>
    <row r="26" spans="1:9" ht="25.5" x14ac:dyDescent="0.25">
      <c r="A26" s="87" t="s">
        <v>48</v>
      </c>
      <c r="B26" s="19"/>
      <c r="C26" s="29" t="s">
        <v>19</v>
      </c>
      <c r="D26" s="20">
        <v>1</v>
      </c>
      <c r="E26" s="21"/>
      <c r="F26" s="21">
        <f>E26/C8</f>
        <v>0</v>
      </c>
      <c r="G26" s="65">
        <v>1</v>
      </c>
      <c r="H26" s="63">
        <f t="shared" si="1"/>
        <v>0</v>
      </c>
      <c r="I26" s="34">
        <f>D26*F26*G26</f>
        <v>0</v>
      </c>
    </row>
    <row r="27" spans="1:9" ht="15.75" customHeight="1" thickBot="1" x14ac:dyDescent="0.3">
      <c r="A27" s="142" t="s">
        <v>65</v>
      </c>
      <c r="B27" s="143"/>
      <c r="C27" s="143"/>
      <c r="D27" s="143"/>
      <c r="E27" s="143"/>
      <c r="F27" s="143"/>
      <c r="G27" s="144"/>
      <c r="H27" s="44">
        <f>SUM(H24:H26)</f>
        <v>0</v>
      </c>
      <c r="I27" s="44">
        <f>SUM(I24:I26)</f>
        <v>0</v>
      </c>
    </row>
    <row r="28" spans="1:9" ht="15.75" thickBot="1" x14ac:dyDescent="0.3">
      <c r="A28" s="145" t="s">
        <v>16</v>
      </c>
      <c r="B28" s="146"/>
      <c r="C28" s="146"/>
      <c r="D28" s="146"/>
      <c r="E28" s="146"/>
      <c r="F28" s="146"/>
      <c r="G28" s="146"/>
      <c r="H28" s="146"/>
      <c r="I28" s="147"/>
    </row>
    <row r="29" spans="1:9" ht="38.25" x14ac:dyDescent="0.25">
      <c r="A29" s="82" t="s">
        <v>39</v>
      </c>
      <c r="B29" s="29"/>
      <c r="C29" s="29" t="s">
        <v>12</v>
      </c>
      <c r="D29" s="76">
        <v>30</v>
      </c>
      <c r="E29" s="31"/>
      <c r="F29" s="31">
        <f>E29/C8</f>
        <v>0</v>
      </c>
      <c r="G29" s="30">
        <v>32</v>
      </c>
      <c r="H29" s="74">
        <f>D29*E29*G29</f>
        <v>0</v>
      </c>
      <c r="I29" s="75">
        <f>D29*F29*G29</f>
        <v>0</v>
      </c>
    </row>
    <row r="30" spans="1:9" ht="38.25" x14ac:dyDescent="0.25">
      <c r="A30" s="82" t="s">
        <v>52</v>
      </c>
      <c r="B30" s="19"/>
      <c r="C30" s="29" t="s">
        <v>40</v>
      </c>
      <c r="D30" s="20">
        <v>1</v>
      </c>
      <c r="E30" s="21"/>
      <c r="F30" s="21">
        <f>E30/C8</f>
        <v>0</v>
      </c>
      <c r="G30" s="20">
        <v>32</v>
      </c>
      <c r="H30" s="73">
        <f>D30*E30*G30</f>
        <v>0</v>
      </c>
      <c r="I30" s="72">
        <f>D30*F30*G30</f>
        <v>0</v>
      </c>
    </row>
    <row r="31" spans="1:9" ht="38.25" x14ac:dyDescent="0.25">
      <c r="A31" s="83" t="s">
        <v>41</v>
      </c>
      <c r="B31" s="19"/>
      <c r="C31" s="29" t="s">
        <v>40</v>
      </c>
      <c r="D31" s="20">
        <v>1</v>
      </c>
      <c r="E31" s="21"/>
      <c r="F31" s="21">
        <f>E31/C8</f>
        <v>0</v>
      </c>
      <c r="G31" s="22">
        <v>32</v>
      </c>
      <c r="H31" s="73">
        <f>D31*E31*G31</f>
        <v>0</v>
      </c>
      <c r="I31" s="72">
        <f>D31*F31*G31</f>
        <v>0</v>
      </c>
    </row>
    <row r="32" spans="1:9" ht="38.25" x14ac:dyDescent="0.25">
      <c r="A32" s="84" t="s">
        <v>53</v>
      </c>
      <c r="B32" s="39"/>
      <c r="C32" s="29" t="s">
        <v>40</v>
      </c>
      <c r="D32" s="20">
        <v>1</v>
      </c>
      <c r="E32" s="21"/>
      <c r="F32" s="21">
        <f>E32/C8</f>
        <v>0</v>
      </c>
      <c r="G32" s="22">
        <v>32</v>
      </c>
      <c r="H32" s="73">
        <f>D32*E32*G32</f>
        <v>0</v>
      </c>
      <c r="I32" s="72">
        <f>D32*F32*G32</f>
        <v>0</v>
      </c>
    </row>
    <row r="33" spans="1:9" ht="15.75" thickBot="1" x14ac:dyDescent="0.3">
      <c r="A33" s="148" t="s">
        <v>42</v>
      </c>
      <c r="B33" s="149"/>
      <c r="C33" s="149"/>
      <c r="D33" s="149"/>
      <c r="E33" s="149"/>
      <c r="F33" s="149"/>
      <c r="G33" s="150"/>
      <c r="H33" s="77">
        <f>SUM(H29:H32)</f>
        <v>0</v>
      </c>
      <c r="I33" s="78">
        <f>SUM(I29:I32)</f>
        <v>0</v>
      </c>
    </row>
    <row r="34" spans="1:9" ht="15.75" thickBot="1" x14ac:dyDescent="0.3">
      <c r="A34" s="145" t="s">
        <v>18</v>
      </c>
      <c r="B34" s="146"/>
      <c r="C34" s="146"/>
      <c r="D34" s="146"/>
      <c r="E34" s="146"/>
      <c r="F34" s="146"/>
      <c r="G34" s="146"/>
      <c r="H34" s="146"/>
      <c r="I34" s="147"/>
    </row>
    <row r="35" spans="1:9" ht="63.75" x14ac:dyDescent="0.25">
      <c r="A35" s="85" t="s">
        <v>45</v>
      </c>
      <c r="B35" s="29"/>
      <c r="C35" s="29" t="s">
        <v>19</v>
      </c>
      <c r="D35" s="30">
        <v>1</v>
      </c>
      <c r="E35" s="31"/>
      <c r="F35" s="31">
        <f>E35/C8</f>
        <v>0</v>
      </c>
      <c r="G35" s="30">
        <v>1</v>
      </c>
      <c r="H35" s="74">
        <v>0</v>
      </c>
      <c r="I35" s="75">
        <f>D35*F35*G35</f>
        <v>0</v>
      </c>
    </row>
    <row r="36" spans="1:9" ht="25.5" x14ac:dyDescent="0.25">
      <c r="A36" s="81" t="s">
        <v>46</v>
      </c>
      <c r="B36" s="19"/>
      <c r="C36" s="19" t="s">
        <v>19</v>
      </c>
      <c r="D36" s="20">
        <v>1</v>
      </c>
      <c r="E36" s="21"/>
      <c r="F36" s="21">
        <f>E36/C8</f>
        <v>0</v>
      </c>
      <c r="G36" s="20">
        <v>1</v>
      </c>
      <c r="H36" s="73">
        <f>D36*E36*G36</f>
        <v>0</v>
      </c>
      <c r="I36" s="72">
        <f>D36*F36*G36</f>
        <v>0</v>
      </c>
    </row>
    <row r="37" spans="1:9" ht="15.75" thickBot="1" x14ac:dyDescent="0.3">
      <c r="A37" s="135" t="s">
        <v>20</v>
      </c>
      <c r="B37" s="136"/>
      <c r="C37" s="136"/>
      <c r="D37" s="136"/>
      <c r="E37" s="136"/>
      <c r="F37" s="136"/>
      <c r="G37" s="136"/>
      <c r="H37" s="42">
        <f>SUM(H35:H36)</f>
        <v>0</v>
      </c>
      <c r="I37" s="43">
        <f>SUM(I35:I36)</f>
        <v>0</v>
      </c>
    </row>
    <row r="38" spans="1:9" ht="15.75" thickBot="1" x14ac:dyDescent="0.3">
      <c r="A38" s="163" t="s">
        <v>72</v>
      </c>
      <c r="B38" s="164"/>
      <c r="C38" s="164"/>
      <c r="D38" s="164"/>
      <c r="E38" s="164"/>
      <c r="F38" s="164"/>
      <c r="G38" s="164"/>
      <c r="H38" s="45">
        <f>H13+H17+H22+H27+H33+H37</f>
        <v>16000</v>
      </c>
      <c r="I38" s="46">
        <f>I13+I17+I22+I27+I33+I37</f>
        <v>523.04674730304021</v>
      </c>
    </row>
    <row r="39" spans="1:9" ht="15.75" thickBot="1" x14ac:dyDescent="0.3">
      <c r="A39" s="79" t="s">
        <v>22</v>
      </c>
      <c r="B39" s="80"/>
      <c r="C39" s="80"/>
      <c r="D39" s="80"/>
      <c r="E39" s="80"/>
      <c r="F39" s="80"/>
      <c r="G39" s="47"/>
      <c r="H39" s="45"/>
      <c r="I39" s="45"/>
    </row>
    <row r="40" spans="1:9" ht="15.75" thickBot="1" x14ac:dyDescent="0.3">
      <c r="A40" s="100" t="s">
        <v>73</v>
      </c>
      <c r="B40" s="101"/>
      <c r="C40" s="101"/>
      <c r="D40" s="101"/>
      <c r="E40" s="101"/>
      <c r="F40" s="101"/>
      <c r="G40" s="101"/>
      <c r="H40" s="99"/>
      <c r="I40" s="98"/>
    </row>
    <row r="41" spans="1:9" ht="41.25" customHeight="1" x14ac:dyDescent="0.25">
      <c r="A41" s="53" t="s">
        <v>59</v>
      </c>
      <c r="B41" s="53"/>
      <c r="C41" s="5"/>
      <c r="D41" s="5"/>
      <c r="E41" s="5"/>
      <c r="F41" s="5"/>
      <c r="G41" s="5"/>
      <c r="H41" s="5"/>
      <c r="I41" s="5"/>
    </row>
    <row r="42" spans="1:9" x14ac:dyDescent="0.25">
      <c r="A42" s="4"/>
      <c r="B42" s="4"/>
      <c r="C42" s="5"/>
      <c r="D42" s="5"/>
      <c r="E42" s="5"/>
      <c r="F42" s="5"/>
      <c r="G42" s="5"/>
      <c r="H42" s="5"/>
      <c r="I42" s="5"/>
    </row>
    <row r="43" spans="1:9" x14ac:dyDescent="0.25">
      <c r="A43" s="54" t="s">
        <v>24</v>
      </c>
      <c r="B43" s="54"/>
      <c r="C43" s="49"/>
      <c r="D43" s="49"/>
      <c r="E43" s="49"/>
      <c r="F43" s="49"/>
      <c r="G43" s="49"/>
      <c r="H43" s="49"/>
      <c r="I43" s="50"/>
    </row>
    <row r="44" spans="1:9" x14ac:dyDescent="0.25">
      <c r="A44" s="55"/>
      <c r="B44" s="55"/>
      <c r="C44" s="8"/>
      <c r="D44" s="8"/>
      <c r="E44" s="8"/>
      <c r="F44" s="8"/>
      <c r="G44" s="52"/>
      <c r="H44" s="8"/>
      <c r="I44" s="48"/>
    </row>
    <row r="45" spans="1:9" x14ac:dyDescent="0.25">
      <c r="A45" s="56" t="s">
        <v>25</v>
      </c>
      <c r="B45" s="56"/>
      <c r="C45" s="8"/>
      <c r="D45" s="8"/>
      <c r="E45" s="8"/>
      <c r="F45" s="8"/>
      <c r="G45" s="8"/>
      <c r="H45" s="8"/>
      <c r="I45" s="48"/>
    </row>
    <row r="46" spans="1:9" x14ac:dyDescent="0.25">
      <c r="A46" s="55"/>
      <c r="B46" s="55"/>
      <c r="C46" s="8"/>
      <c r="D46" s="8"/>
      <c r="E46" s="8"/>
      <c r="F46" s="8"/>
      <c r="G46" s="8"/>
      <c r="H46" s="8"/>
      <c r="I46" s="48"/>
    </row>
    <row r="47" spans="1:9" x14ac:dyDescent="0.25">
      <c r="A47" s="56" t="s">
        <v>26</v>
      </c>
      <c r="B47" s="56"/>
      <c r="C47" s="49"/>
      <c r="D47" s="49"/>
      <c r="E47" s="49"/>
      <c r="F47" s="49"/>
      <c r="G47" s="49"/>
      <c r="H47" s="49"/>
      <c r="I47" s="49"/>
    </row>
    <row r="48" spans="1:9" x14ac:dyDescent="0.25">
      <c r="A48" s="56"/>
      <c r="B48" s="56"/>
      <c r="C48" s="49"/>
      <c r="D48" s="49"/>
      <c r="E48" s="49"/>
      <c r="F48" s="49"/>
      <c r="G48" s="49"/>
      <c r="H48" s="49"/>
      <c r="I48" s="49"/>
    </row>
    <row r="49" spans="1:9" x14ac:dyDescent="0.25">
      <c r="A49" s="57" t="s">
        <v>27</v>
      </c>
      <c r="B49" s="57"/>
      <c r="C49" s="49"/>
      <c r="D49" s="49"/>
      <c r="E49" s="49"/>
      <c r="F49" s="49"/>
      <c r="G49" s="49"/>
      <c r="H49" s="49"/>
      <c r="I49" s="49"/>
    </row>
    <row r="50" spans="1:9" x14ac:dyDescent="0.25">
      <c r="A50" s="56"/>
      <c r="B50" s="56"/>
      <c r="C50" s="49"/>
      <c r="D50" s="49"/>
      <c r="E50" s="49"/>
      <c r="F50" s="49"/>
      <c r="G50" s="49"/>
      <c r="H50" s="49"/>
      <c r="I50" s="49"/>
    </row>
    <row r="51" spans="1:9" x14ac:dyDescent="0.25">
      <c r="A51" s="56" t="s">
        <v>28</v>
      </c>
      <c r="B51" s="56"/>
      <c r="C51" s="49"/>
      <c r="D51" s="49"/>
      <c r="E51" s="49"/>
      <c r="F51" s="49"/>
      <c r="G51" s="49"/>
      <c r="H51" s="49"/>
      <c r="I51" s="49"/>
    </row>
  </sheetData>
  <mergeCells count="21">
    <mergeCell ref="A37:G37"/>
    <mergeCell ref="A38:G38"/>
    <mergeCell ref="A22:G22"/>
    <mergeCell ref="A23:G23"/>
    <mergeCell ref="A27:G27"/>
    <mergeCell ref="A28:I28"/>
    <mergeCell ref="A33:G33"/>
    <mergeCell ref="A34:I34"/>
    <mergeCell ref="A18:G18"/>
    <mergeCell ref="A1:I1"/>
    <mergeCell ref="A2:I2"/>
    <mergeCell ref="B3:I3"/>
    <mergeCell ref="B5:I5"/>
    <mergeCell ref="B6:I6"/>
    <mergeCell ref="B7:I7"/>
    <mergeCell ref="D8:I8"/>
    <mergeCell ref="A11:G11"/>
    <mergeCell ref="A13:G13"/>
    <mergeCell ref="A14:G14"/>
    <mergeCell ref="A17:G17"/>
    <mergeCell ref="B4:I4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Cascade trainings LOT 2</vt:lpstr>
      <vt:lpstr>12. Mykolaiv</vt:lpstr>
      <vt:lpstr>13. Kropyvnytskyy</vt:lpstr>
      <vt:lpstr>14. Pervomaysk</vt:lpstr>
      <vt:lpstr>15. Sumy</vt:lpstr>
      <vt:lpstr>16. Chernigiv</vt:lpstr>
      <vt:lpstr>17. Poltava</vt:lpstr>
      <vt:lpstr>18. Kyiv</vt:lpstr>
      <vt:lpstr>19. Odesa</vt:lpstr>
      <vt:lpstr>20. Bila Tserkva</vt:lpstr>
      <vt:lpstr>21. Uman</vt:lpstr>
      <vt:lpstr>22. Lubny</vt:lpstr>
      <vt:lpstr>23. Cherkasy</vt:lpstr>
      <vt:lpstr>'Cascade trainings LOT 2'!Print_Area</vt:lpstr>
    </vt:vector>
  </TitlesOfParts>
  <Company>Council of Europe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SKABOVSKA Yulia</dc:creator>
  <cp:lastModifiedBy>CHECHET Viktoriia</cp:lastModifiedBy>
  <cp:lastPrinted>2017-08-14T06:40:20Z</cp:lastPrinted>
  <dcterms:created xsi:type="dcterms:W3CDTF">2014-01-06T15:36:42Z</dcterms:created>
  <dcterms:modified xsi:type="dcterms:W3CDTF">2017-08-14T06:40:36Z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