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4370"/>
  </bookViews>
  <sheets>
    <sheet name="Feuil1" sheetId="1" r:id="rId1"/>
    <sheet name="Feuil2" sheetId="2" r:id="rId2"/>
    <sheet name="Feuil3" sheetId="3" r:id="rId3"/>
  </sheets>
  <definedNames>
    <definedName name="_xlnm.Print_Titles" localSheetId="0">Feuil1!$5:$5</definedName>
  </definedNames>
  <calcPr calcId="145621"/>
</workbook>
</file>

<file path=xl/calcChain.xml><?xml version="1.0" encoding="utf-8"?>
<calcChain xmlns="http://schemas.openxmlformats.org/spreadsheetml/2006/main">
  <c r="G16" i="1" l="1"/>
  <c r="D16" i="1"/>
  <c r="E16" i="1"/>
  <c r="C16" i="1"/>
  <c r="B16" i="1"/>
</calcChain>
</file>

<file path=xl/sharedStrings.xml><?xml version="1.0" encoding="utf-8"?>
<sst xmlns="http://schemas.openxmlformats.org/spreadsheetml/2006/main" count="50" uniqueCount="43">
  <si>
    <t>DISTRIBUTION SUPPORT 2013 - SCHEME II</t>
  </si>
  <si>
    <t>Year</t>
  </si>
  <si>
    <t>Meetings</t>
  </si>
  <si>
    <t>Reference of Distributor</t>
  </si>
  <si>
    <t>Distributor</t>
  </si>
  <si>
    <t>Country</t>
  </si>
  <si>
    <t>Name of the Project</t>
  </si>
  <si>
    <t>Youth Cultural Center</t>
  </si>
  <si>
    <t>MK</t>
  </si>
  <si>
    <t>RS</t>
  </si>
  <si>
    <t>13-003/DII-RS</t>
  </si>
  <si>
    <t>Kupina Film</t>
  </si>
  <si>
    <t>European Film Promotion in Serbia</t>
  </si>
  <si>
    <t>13-004/DII-RS</t>
  </si>
  <si>
    <t>MCF Megacom</t>
  </si>
  <si>
    <t>Magic Box VoD Platform</t>
  </si>
  <si>
    <t>13-005/DII-BA</t>
  </si>
  <si>
    <t>Obala Art Centar</t>
  </si>
  <si>
    <t>BA</t>
  </si>
  <si>
    <t>VoD Platform</t>
  </si>
  <si>
    <t>13-007/DII-MK</t>
  </si>
  <si>
    <t>Cutaway</t>
  </si>
  <si>
    <t>Seecinema.net</t>
  </si>
  <si>
    <t>UG Pogled U Svet</t>
  </si>
  <si>
    <t>Web platform for monitoring Festival Box Office</t>
  </si>
  <si>
    <t>Trimark</t>
  </si>
  <si>
    <t>Conference : The future of European film from the perspective of young artists with respect of gender equality - Belgrade 4-8 June 2014</t>
  </si>
  <si>
    <t>The launch of a Film camera workshop for final year students of the film schools and academies</t>
  </si>
  <si>
    <t>TR</t>
  </si>
  <si>
    <t>M3 Film</t>
  </si>
  <si>
    <t>Extension of cinema network to 6 theatres in Anatolia to promote European Art-house cinema</t>
  </si>
  <si>
    <t>14-018/DII-RS</t>
  </si>
  <si>
    <t>Art &amp; Popcorn</t>
  </si>
  <si>
    <t>14-022/DII-RS</t>
  </si>
  <si>
    <t>Balkan Film Connection : 5 day educational programme and networking platform for South-East European film students and young professionals during 20th Auteur Film Festival of Belgrade,
28/11-02/12/2014,</t>
  </si>
  <si>
    <t xml:space="preserve">VoD Platform - SeeMovies, Second phase of the project 13-007/DII-MK already supported in 2013 aiming to
provide a new alternative tool to ease distribution of films from South Eastern Europe, </t>
  </si>
  <si>
    <t>Total</t>
  </si>
  <si>
    <t>14-013/DII-RS</t>
  </si>
  <si>
    <t>Programme in operation from January 2013 (131th Board Meeting) until March 2015 (138th Board Meeting)</t>
  </si>
  <si>
    <t>14-014/DII-MK</t>
  </si>
  <si>
    <t>14-016/DII-TR</t>
  </si>
  <si>
    <t>15-009/DII-FYROM</t>
  </si>
  <si>
    <t>Total granted support
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</si>
</sst>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 wrapText="1"/>
    </xf>
    <xf numFmtId="164" fontId="0" fillId="0" borderId="0" xfId="1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5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1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\ &quot;€&quot;_-;\-* #,##0\ &quot;€&quot;_-;_-* &quot;-&quot;??\ &quot;€&quot;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\ &quot;€&quot;_-;\-* #,##0\ &quot;€&quot;_-;_-* &quot;-&quot;??\ &quot;€&quot;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</font>
      <alignment horizontal="center" textRotation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au1" displayName="Tableau1" ref="A5:G16" totalsRowCount="1" headerRowDxfId="16" dataDxfId="15" totalsRowDxfId="13" tableBorderDxfId="14">
  <autoFilter ref="A5:G15"/>
  <sortState ref="A6:G15">
    <sortCondition ref="A6:A15"/>
    <sortCondition ref="C6:C15"/>
  </sortState>
  <tableColumns count="7">
    <tableColumn id="1" name="Year" totalsRowLabel="Total" dataDxfId="12" totalsRowDxfId="11"/>
    <tableColumn id="2" name="Meetings" totalsRowFunction="count" dataDxfId="10" totalsRowDxfId="9"/>
    <tableColumn id="3" name="Reference of Distributor" totalsRowFunction="count" dataDxfId="8" totalsRowDxfId="7"/>
    <tableColumn id="4" name="Distributor" totalsRowFunction="count" dataDxfId="6" totalsRowDxfId="5"/>
    <tableColumn id="5" name="Country" totalsRowFunction="count" dataDxfId="4" totalsRowDxfId="3"/>
    <tableColumn id="6" name="Name of the Project" dataDxfId="2"/>
    <tableColumn id="7" name="Total granted support_x000a_€" totalsRowFunction="sum" dataDxfId="1" totalsRow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zoomScaleNormal="100" workbookViewId="0">
      <selection activeCell="K6" sqref="K6"/>
    </sheetView>
  </sheetViews>
  <sheetFormatPr defaultColWidth="11.42578125" defaultRowHeight="15" x14ac:dyDescent="0.25"/>
  <cols>
    <col min="1" max="1" width="11.42578125" style="5"/>
    <col min="2" max="2" width="11.5703125" style="5" customWidth="1"/>
    <col min="3" max="3" width="17.140625" style="5" customWidth="1"/>
    <col min="4" max="4" width="24.7109375" style="5" customWidth="1"/>
    <col min="5" max="5" width="12.5703125" style="5" bestFit="1" customWidth="1"/>
    <col min="6" max="6" width="86.7109375" style="5" bestFit="1" customWidth="1"/>
    <col min="7" max="7" width="17.7109375" style="5" customWidth="1"/>
    <col min="8" max="16384" width="11.42578125" style="5"/>
  </cols>
  <sheetData>
    <row r="1" spans="1:7" ht="15" customHeight="1" x14ac:dyDescent="0.25">
      <c r="A1" s="18" t="s">
        <v>0</v>
      </c>
      <c r="B1" s="19"/>
      <c r="C1" s="19"/>
      <c r="D1" s="19"/>
      <c r="E1" s="19"/>
      <c r="F1" s="19"/>
      <c r="G1" s="19"/>
    </row>
    <row r="2" spans="1:7" ht="15" customHeight="1" x14ac:dyDescent="0.25">
      <c r="A2" s="11"/>
      <c r="B2" s="12"/>
      <c r="C2" s="12"/>
      <c r="D2" s="12"/>
      <c r="E2" s="12"/>
      <c r="F2" s="12"/>
      <c r="G2" s="12"/>
    </row>
    <row r="3" spans="1:7" ht="15" customHeight="1" x14ac:dyDescent="0.25">
      <c r="A3" s="20" t="s">
        <v>38</v>
      </c>
      <c r="B3" s="21"/>
      <c r="C3" s="21"/>
      <c r="D3" s="21"/>
      <c r="E3" s="21"/>
      <c r="F3" s="21"/>
      <c r="G3" s="21"/>
    </row>
    <row r="4" spans="1:7" x14ac:dyDescent="0.25">
      <c r="A4" s="1"/>
      <c r="B4" s="1"/>
      <c r="C4" s="1"/>
      <c r="D4" s="1"/>
      <c r="E4" s="1"/>
      <c r="F4" s="1"/>
      <c r="G4" s="1"/>
    </row>
    <row r="5" spans="1:7" ht="45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42</v>
      </c>
    </row>
    <row r="6" spans="1:7" ht="59.25" customHeight="1" x14ac:dyDescent="0.25">
      <c r="A6" s="3">
        <v>2013</v>
      </c>
      <c r="B6" s="3">
        <v>132</v>
      </c>
      <c r="C6" s="6" t="s">
        <v>10</v>
      </c>
      <c r="D6" s="3" t="s">
        <v>11</v>
      </c>
      <c r="E6" s="3" t="s">
        <v>9</v>
      </c>
      <c r="F6" s="7" t="s">
        <v>12</v>
      </c>
      <c r="G6" s="8">
        <v>17192</v>
      </c>
    </row>
    <row r="7" spans="1:7" ht="59.25" customHeight="1" x14ac:dyDescent="0.25">
      <c r="A7" s="3">
        <v>2013</v>
      </c>
      <c r="B7" s="3">
        <v>132</v>
      </c>
      <c r="C7" s="6" t="s">
        <v>13</v>
      </c>
      <c r="D7" s="3" t="s">
        <v>14</v>
      </c>
      <c r="E7" s="3" t="s">
        <v>9</v>
      </c>
      <c r="F7" s="7" t="s">
        <v>15</v>
      </c>
      <c r="G7" s="8">
        <v>42400</v>
      </c>
    </row>
    <row r="8" spans="1:7" ht="59.25" customHeight="1" x14ac:dyDescent="0.25">
      <c r="A8" s="3">
        <v>2013</v>
      </c>
      <c r="B8" s="3">
        <v>132</v>
      </c>
      <c r="C8" s="6" t="s">
        <v>16</v>
      </c>
      <c r="D8" s="3" t="s">
        <v>17</v>
      </c>
      <c r="E8" s="3" t="s">
        <v>18</v>
      </c>
      <c r="F8" s="7" t="s">
        <v>19</v>
      </c>
      <c r="G8" s="8">
        <v>54000</v>
      </c>
    </row>
    <row r="9" spans="1:7" ht="59.25" customHeight="1" x14ac:dyDescent="0.25">
      <c r="A9" s="3">
        <v>2013</v>
      </c>
      <c r="B9" s="3">
        <v>132</v>
      </c>
      <c r="C9" s="6" t="s">
        <v>20</v>
      </c>
      <c r="D9" s="3" t="s">
        <v>21</v>
      </c>
      <c r="E9" s="3" t="s">
        <v>8</v>
      </c>
      <c r="F9" s="7" t="s">
        <v>22</v>
      </c>
      <c r="G9" s="8">
        <v>22826</v>
      </c>
    </row>
    <row r="10" spans="1:7" ht="59.25" customHeight="1" x14ac:dyDescent="0.25">
      <c r="A10" s="3">
        <v>2014</v>
      </c>
      <c r="B10" s="3">
        <v>134</v>
      </c>
      <c r="C10" s="6" t="s">
        <v>37</v>
      </c>
      <c r="D10" s="3" t="s">
        <v>25</v>
      </c>
      <c r="E10" s="3" t="s">
        <v>9</v>
      </c>
      <c r="F10" s="7" t="s">
        <v>26</v>
      </c>
      <c r="G10" s="8">
        <v>78250</v>
      </c>
    </row>
    <row r="11" spans="1:7" ht="59.25" customHeight="1" x14ac:dyDescent="0.25">
      <c r="A11" s="3">
        <v>2014</v>
      </c>
      <c r="B11" s="4">
        <v>135</v>
      </c>
      <c r="C11" s="9" t="s">
        <v>39</v>
      </c>
      <c r="D11" s="3" t="s">
        <v>7</v>
      </c>
      <c r="E11" s="4" t="s">
        <v>8</v>
      </c>
      <c r="F11" s="10" t="s">
        <v>27</v>
      </c>
      <c r="G11" s="8">
        <v>48000</v>
      </c>
    </row>
    <row r="12" spans="1:7" ht="59.25" customHeight="1" x14ac:dyDescent="0.25">
      <c r="A12" s="3">
        <v>2014</v>
      </c>
      <c r="B12" s="4">
        <v>135</v>
      </c>
      <c r="C12" s="6" t="s">
        <v>40</v>
      </c>
      <c r="D12" s="3" t="s">
        <v>29</v>
      </c>
      <c r="E12" s="3" t="s">
        <v>28</v>
      </c>
      <c r="F12" s="7" t="s">
        <v>30</v>
      </c>
      <c r="G12" s="8">
        <v>123458</v>
      </c>
    </row>
    <row r="13" spans="1:7" ht="59.25" customHeight="1" x14ac:dyDescent="0.25">
      <c r="A13" s="3">
        <v>2014</v>
      </c>
      <c r="B13" s="4">
        <v>135</v>
      </c>
      <c r="C13" s="6" t="s">
        <v>31</v>
      </c>
      <c r="D13" s="7" t="s">
        <v>32</v>
      </c>
      <c r="E13" s="3" t="s">
        <v>9</v>
      </c>
      <c r="F13" s="7" t="s">
        <v>24</v>
      </c>
      <c r="G13" s="8">
        <v>88000</v>
      </c>
    </row>
    <row r="14" spans="1:7" ht="59.25" customHeight="1" x14ac:dyDescent="0.25">
      <c r="A14" s="3">
        <v>2014</v>
      </c>
      <c r="B14" s="3">
        <v>136</v>
      </c>
      <c r="C14" s="6" t="s">
        <v>33</v>
      </c>
      <c r="D14" s="3" t="s">
        <v>23</v>
      </c>
      <c r="E14" s="3" t="s">
        <v>9</v>
      </c>
      <c r="F14" s="7" t="s">
        <v>34</v>
      </c>
      <c r="G14" s="8">
        <v>37750</v>
      </c>
    </row>
    <row r="15" spans="1:7" ht="59.25" customHeight="1" x14ac:dyDescent="0.25">
      <c r="A15" s="3">
        <v>2015</v>
      </c>
      <c r="B15" s="3">
        <v>138</v>
      </c>
      <c r="C15" s="6" t="s">
        <v>41</v>
      </c>
      <c r="D15" s="3" t="s">
        <v>21</v>
      </c>
      <c r="E15" s="3" t="s">
        <v>8</v>
      </c>
      <c r="F15" s="7" t="s">
        <v>35</v>
      </c>
      <c r="G15" s="8">
        <v>103000</v>
      </c>
    </row>
    <row r="16" spans="1:7" s="17" customFormat="1" ht="21" customHeight="1" x14ac:dyDescent="0.25">
      <c r="A16" s="14" t="s">
        <v>36</v>
      </c>
      <c r="B16" s="14">
        <f>SUBTOTAL(103,Tableau1[Meetings])</f>
        <v>10</v>
      </c>
      <c r="C16" s="14">
        <f>SUBTOTAL(103,Tableau1[Reference of Distributor])</f>
        <v>10</v>
      </c>
      <c r="D16" s="14">
        <f>SUBTOTAL(103,Tableau1[Distributor])</f>
        <v>10</v>
      </c>
      <c r="E16" s="14">
        <f>SUBTOTAL(103,Tableau1[Country])</f>
        <v>10</v>
      </c>
      <c r="F16" s="15"/>
      <c r="G16" s="16">
        <f>SUBTOTAL(109,Tableau1[Total granted support
€])</f>
        <v>614876</v>
      </c>
    </row>
    <row r="17" s="13" customFormat="1" x14ac:dyDescent="0.25"/>
  </sheetData>
  <mergeCells count="2">
    <mergeCell ref="A1:G1"/>
    <mergeCell ref="A3:G3"/>
  </mergeCells>
  <pageMargins left="0.23622047244094491" right="0.23622047244094491" top="0.74803149606299213" bottom="0.74803149606299213" header="0.31496062992125984" footer="0.31496062992125984"/>
  <pageSetup paperSize="9" scale="54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Feuil1!Print_Titles</vt:lpstr>
    </vt:vector>
  </TitlesOfParts>
  <Company>Council of Europe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HUGOT Thierry</dc:creator>
  <cp:lastModifiedBy>PETER Sophie-Marie</cp:lastModifiedBy>
  <cp:lastPrinted>2017-09-15T13:38:27Z</cp:lastPrinted>
  <dcterms:created xsi:type="dcterms:W3CDTF">2017-09-15T13:25:33Z</dcterms:created>
  <dcterms:modified xsi:type="dcterms:W3CDTF">2017-09-19T09:57:05Z</dcterms:modified>
</cp:coreProperties>
</file>