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200" windowHeight="10710"/>
  </bookViews>
  <sheets>
    <sheet name="Tender provisional budget" sheetId="2" r:id="rId1"/>
    <sheet name="Sheet1" sheetId="3" r:id="rId2"/>
  </sheets>
  <definedNames>
    <definedName name="_xlnm.Print_Area" localSheetId="0">'Tender provisional budget'!$A$1:$H$75</definedName>
  </definedNames>
  <calcPr calcId="145621"/>
</workbook>
</file>

<file path=xl/calcChain.xml><?xml version="1.0" encoding="utf-8"?>
<calcChain xmlns="http://schemas.openxmlformats.org/spreadsheetml/2006/main">
  <c r="F70" i="2" l="1"/>
  <c r="F69" i="2"/>
  <c r="F19" i="2"/>
  <c r="F16" i="2"/>
  <c r="F15" i="2"/>
  <c r="E4" i="3" l="1"/>
  <c r="E5" i="3"/>
  <c r="E6" i="3"/>
  <c r="E3" i="3"/>
  <c r="E7" i="3" l="1"/>
</calcChain>
</file>

<file path=xl/sharedStrings.xml><?xml version="1.0" encoding="utf-8"?>
<sst xmlns="http://schemas.openxmlformats.org/spreadsheetml/2006/main" count="183" uniqueCount="123">
  <si>
    <t>Administrator responsible/Відповідальна особа:</t>
  </si>
  <si>
    <t>Activity / Захід:</t>
  </si>
  <si>
    <t>Dates / Дати:</t>
  </si>
  <si>
    <t>Exchange rate at the date of order placement/Курс обміну  на дату замовлення:</t>
  </si>
  <si>
    <t>#</t>
  </si>
  <si>
    <t>Unit/ Одиниця виміру</t>
  </si>
  <si>
    <t>Subtotal / Підсумок</t>
  </si>
  <si>
    <t>4.1</t>
  </si>
  <si>
    <t>Other / Інше</t>
  </si>
  <si>
    <t>4.2</t>
  </si>
  <si>
    <t>6.1</t>
  </si>
  <si>
    <t xml:space="preserve">Dinner / вечеря </t>
  </si>
  <si>
    <t xml:space="preserve">Lunch / обід </t>
  </si>
  <si>
    <t>Expected services / Послуги</t>
  </si>
  <si>
    <t xml:space="preserve">Accommodation / Проживання </t>
  </si>
  <si>
    <t>1.1</t>
  </si>
  <si>
    <t>2.1</t>
  </si>
  <si>
    <t>2.2</t>
  </si>
  <si>
    <t>2.3</t>
  </si>
  <si>
    <t>2.4</t>
  </si>
  <si>
    <t>2.5</t>
  </si>
  <si>
    <t>3.1</t>
  </si>
  <si>
    <t>3.2</t>
  </si>
  <si>
    <t>Printing and production of visibility items / Друк та виготовлення візуальних матеріалів</t>
  </si>
  <si>
    <t xml:space="preserve">Meals / Харчування учасників </t>
  </si>
  <si>
    <t>per  hotel day / за добу</t>
  </si>
  <si>
    <t>1.2</t>
  </si>
  <si>
    <t>Production of badge. Printing: 4*0; size 8*11 cm, 300 г, lamination on both sides, 2 holes. Assembling (lace + badge), packaging in alphabetical order  / послуги виготовлення бейджа.  Друк: 4*0, розмір 8*11 см, 300  г, ламінація з двох сторін, 2 отвори на шнурок.  Збірка (шнур + бейдж), пакування в строго алфавітному порядку.</t>
  </si>
  <si>
    <t>Printing of the certificate: А4, 4*0, 300 g  / Друк сертифікату: А4, 4*0, 300 г</t>
  </si>
  <si>
    <t>4.3</t>
  </si>
  <si>
    <t>4.4</t>
  </si>
  <si>
    <t>4.5</t>
  </si>
  <si>
    <t>4.6</t>
  </si>
  <si>
    <t>6.2</t>
  </si>
  <si>
    <t>Total for event / всього за захід</t>
  </si>
  <si>
    <t>7.1</t>
  </si>
  <si>
    <t>7.2</t>
  </si>
  <si>
    <t>8.1</t>
  </si>
  <si>
    <t>8.2</t>
  </si>
  <si>
    <t>8.3</t>
  </si>
  <si>
    <t>8.4</t>
  </si>
  <si>
    <t>8.5</t>
  </si>
  <si>
    <t>9.1</t>
  </si>
  <si>
    <t>9.2</t>
  </si>
  <si>
    <t>9.3</t>
  </si>
  <si>
    <t>International educational seminar “Protection of professional journalistic activity and freedom of speech in Ukraine: countering impunity”, 22-23/06/2017, Kharkiv
Kharkiv National University of Internal Affairs / Харківський національний університет внутрішніх справ</t>
  </si>
  <si>
    <t xml:space="preserve"> International educational seminar   15-16/06/2017 Odessa / Міжнародний навчальний семінар 15-16/06/2017, м. Одеса
National University “Odessa Academy of Law” / Національний університет "Одеська юридична академія"</t>
  </si>
  <si>
    <t>per ride / за поїздку</t>
  </si>
  <si>
    <t xml:space="preserve">per event / за захід </t>
  </si>
  <si>
    <t>Number of days/units / Кількість днів / одиниць</t>
  </si>
  <si>
    <t xml:space="preserve">Mineral water / мінеральна вода </t>
  </si>
  <si>
    <t xml:space="preserve"> 15-16/06/2017 Odessa / Одеса; 22-23/06/2017 Харків / Кharkiv
</t>
  </si>
  <si>
    <t>кава</t>
  </si>
  <si>
    <t>обід</t>
  </si>
  <si>
    <t>вартість у грн</t>
  </si>
  <si>
    <t>к-сть учасників</t>
  </si>
  <si>
    <t>всього грн</t>
  </si>
  <si>
    <t>250 осіб - усього учасники</t>
  </si>
  <si>
    <t>82 - регіональні учасники</t>
  </si>
  <si>
    <t>вода у пластикових пляшках</t>
  </si>
  <si>
    <t>кільксть (штук)</t>
  </si>
  <si>
    <t>вечеря (для регіональних учасників)</t>
  </si>
  <si>
    <t>1.3</t>
  </si>
  <si>
    <t>Accomodation  / Поселення</t>
  </si>
  <si>
    <t xml:space="preserve">per room / за номер </t>
  </si>
  <si>
    <t xml:space="preserve">per meal / за порцію </t>
  </si>
  <si>
    <t>per bottle / за пляшку</t>
  </si>
  <si>
    <t>Per item / за одиницю</t>
  </si>
  <si>
    <t>per participant / за учасника</t>
  </si>
  <si>
    <t>per  event / за захід</t>
  </si>
  <si>
    <t>1.4</t>
  </si>
  <si>
    <t>7.3</t>
  </si>
  <si>
    <t xml:space="preserve">Delivery of 270 branded folders, notebooks, pens, handouts and 2  publications (200 pages), 2 banners   /  Доставка 270 брендованих папок, блокнотів, ручок, роздаткових матеріалів та 2 публікацій (200 сторінок); 2ох банерів </t>
  </si>
  <si>
    <t>International educational seminars “Protection of professional journalistic activity and freedom of speech in Ukraine: countering impunity” /  Міжнародні навчальні семінари «Захист професійної діяльності журналістів та свободи слова в Україні: протидія безкарності»</t>
  </si>
  <si>
    <t>per room  / за номер</t>
  </si>
  <si>
    <t>Number of particpants /  Кількість осіб</t>
  </si>
  <si>
    <t>Welcome coffee-break incl canapés and pastry  / Вітальна кава-пауза з канапе та випічкою</t>
  </si>
  <si>
    <t>Reimbursement of travel expenditures  / відшкодування проїзду учасників</t>
  </si>
  <si>
    <t>Printing of handouts А4 (binder, colour cover, 200 black and white, double-sided) / Друк роздаткових матеріалів А4 (біндер, кольорова обкладинка,  200 чорно-білих сторінок, двосторонній друк)</t>
  </si>
  <si>
    <t>Printing of the agenda А4, 6 pages, 150 g, colour printing / Друк адженди А4, 6 сторінок, 150 г, кольоровий друк</t>
  </si>
  <si>
    <t>Printing services and edition services for publication “Council of Europe documents. Safety of journalists”. Inside block:  format A5,  black and white printing 60 pages, 1 colour  page, binder, block 115 grams matt  paper. Cover: 250 grams gloss coated paper, press, color printing  /  Друк  публікації та внесення змін до макету «Документи Ради Європи. Безпека журналістів». Внутрішній блок: А5 ч/б друк 60 сторінок, 1 сторінка кольорова, скоба, блок 115 мат мелований. Обкладинка: 250гр мелований матовий припрес, кольоровий друк.</t>
  </si>
  <si>
    <r>
      <t xml:space="preserve">Event managers/supervisors for: process reimbursement of travel costs when necessary, provide technical/organisational supervision at the event, ad hoc requests, </t>
    </r>
    <r>
      <rPr>
        <u/>
        <sz val="10"/>
        <rFont val="Calibri"/>
        <family val="2"/>
        <scheme val="minor"/>
      </rPr>
      <t>coordination  regional participants check-in and check-out</t>
    </r>
    <r>
      <rPr>
        <sz val="10"/>
        <rFont val="Calibri"/>
        <family val="2"/>
        <scheme val="minor"/>
      </rPr>
      <t xml:space="preserve">, </t>
    </r>
    <r>
      <rPr>
        <u/>
        <sz val="10"/>
        <rFont val="Calibri"/>
        <family val="2"/>
        <scheme val="minor"/>
      </rPr>
      <t>contacting participants,</t>
    </r>
    <r>
      <rPr>
        <sz val="10"/>
        <rFont val="Calibri"/>
        <family val="2"/>
        <scheme val="minor"/>
      </rPr>
      <t xml:space="preserve"> other requests / Менеджер/координатор заходу для таких завдань:  повернення коштів за проїзд із оформленням документів, забезпечення технічного/організаційного нагляду за заходом, координація</t>
    </r>
    <r>
      <rPr>
        <u/>
        <sz val="10"/>
        <rFont val="Calibri"/>
        <family val="2"/>
        <scheme val="minor"/>
      </rPr>
      <t xml:space="preserve">  поселення до готелю регіональних учасників</t>
    </r>
    <r>
      <rPr>
        <sz val="10"/>
        <rFont val="Calibri"/>
        <family val="2"/>
        <scheme val="minor"/>
      </rPr>
      <t xml:space="preserve">, </t>
    </r>
    <r>
      <rPr>
        <b/>
        <u/>
        <sz val="10"/>
        <rFont val="Calibri"/>
        <family val="2"/>
        <scheme val="minor"/>
      </rPr>
      <t>продзвон учасників</t>
    </r>
    <r>
      <rPr>
        <sz val="10"/>
        <rFont val="Calibri"/>
        <family val="2"/>
        <scheme val="minor"/>
      </rPr>
      <t>, реагування на інші запити і т.ін.</t>
    </r>
  </si>
  <si>
    <t>Production of the  2*2 m banner: designer services, printing, procurement of roll-up banner construction / виготовлення банеру 2*2м: послуги дизайнера (виготовлення макету), друк, купівля банерної конструкції ролл-ап</t>
  </si>
  <si>
    <r>
      <t xml:space="preserve">Event managers/supervisors for: process reimbursement of travel costs when necessary, provide technical/organisational supervision at the event, ad hoc requests, </t>
    </r>
    <r>
      <rPr>
        <u/>
        <sz val="10"/>
        <rFont val="Calibri"/>
        <family val="2"/>
        <scheme val="minor"/>
      </rPr>
      <t>coordination regional participants check-in and check-out</t>
    </r>
    <r>
      <rPr>
        <sz val="10"/>
        <rFont val="Calibri"/>
        <family val="2"/>
        <scheme val="minor"/>
      </rPr>
      <t xml:space="preserve">, </t>
    </r>
    <r>
      <rPr>
        <u/>
        <sz val="10"/>
        <rFont val="Calibri"/>
        <family val="2"/>
        <scheme val="minor"/>
      </rPr>
      <t>contacting participants</t>
    </r>
    <r>
      <rPr>
        <sz val="10"/>
        <rFont val="Calibri"/>
        <family val="2"/>
        <scheme val="minor"/>
      </rPr>
      <t xml:space="preserve"> / Менеджер/координатор заходу для таких завдань:  повернення коштів за проїзд із оформленням документів, забезпечення технічного/організаційного нагляду за заходом, координація</t>
    </r>
    <r>
      <rPr>
        <u/>
        <sz val="10"/>
        <rFont val="Calibri"/>
        <family val="2"/>
        <scheme val="minor"/>
      </rPr>
      <t xml:space="preserve">  поселення до готелю регіональних учасників</t>
    </r>
    <r>
      <rPr>
        <sz val="10"/>
        <rFont val="Calibri"/>
        <family val="2"/>
        <scheme val="minor"/>
      </rPr>
      <t xml:space="preserve">, </t>
    </r>
    <r>
      <rPr>
        <b/>
        <u/>
        <sz val="10"/>
        <rFont val="Calibri"/>
        <family val="2"/>
        <scheme val="minor"/>
      </rPr>
      <t>продзвон учасників</t>
    </r>
    <r>
      <rPr>
        <sz val="10"/>
        <rFont val="Calibri"/>
        <family val="2"/>
        <scheme val="minor"/>
      </rPr>
      <t>, реагування на інші запити і т.ін.</t>
    </r>
  </si>
  <si>
    <t>Coffee - break (incl. sweets or cookies and pastry ) / Кава-пауза з випічкою та печивом</t>
  </si>
  <si>
    <t xml:space="preserve">Professional photographer services for 1,5 days – at least 50 professional edited photo to be received after the event / Послуги професійного фотографа впродовж 1,5 днів, щонайменше 50 якісних професійних фото </t>
  </si>
  <si>
    <t>5.1</t>
  </si>
  <si>
    <t>5.2</t>
  </si>
  <si>
    <t>5.3</t>
  </si>
  <si>
    <t>5.4</t>
  </si>
  <si>
    <t>5.5</t>
  </si>
  <si>
    <t>5.6</t>
  </si>
  <si>
    <t>7.4</t>
  </si>
  <si>
    <t>7.5</t>
  </si>
  <si>
    <t>7.6</t>
  </si>
  <si>
    <t>Price proposal for Tender 8428/2017/01T / Цінова пропозиція для Тенедеру № 8428/2017/01T</t>
  </si>
  <si>
    <t>Reimbursement of travel expenses for regional participants  / відшкодування проїзду для регіональних учасників</t>
  </si>
  <si>
    <t>Printing of methodical recommendations handbook “Protection of professional journalistic activity and freedom of speech in Ukraine: countering impunity”. Inside block:  format A5,  black and white printing 130 pages, thermo binder, block 115 grams matt paper. Cover: 250 grams gloss coated paper, press,  colour   printing  /  Друк збірки методичних рекомендації «Протидія перешкоджанню законній професійній діяльності журналістів в Україні». Внутрішній блок: А5 ч/б друк, 130  сторінок, термо біндер, блок 115 мат мелований. Обкладинка: 250гр мелований матовий припрес, кольоровий друк.</t>
  </si>
  <si>
    <t>per day / за день</t>
  </si>
  <si>
    <t>Accommodation in single room of hotel Arkadia, including breakfast, 1 night 15-16/06 / Проживання учасників в одномісному  номері готелю "Аркадія", Одеса з  окремою ванною кімнатою,  зі сніданком одна ніч 15-16/07</t>
  </si>
  <si>
    <t>Accommodation in Druzhba hotel (Kharkiv) for persons in single room with private bathroom, including breakfast one night 22-23/06  / Проживання учасників в  одномісних номерах готелю "Дружба", з окремою ванною кімнатою,  зі сніданком  одна доба з 22-23/06</t>
  </si>
  <si>
    <t>Адреса готелю "Аркадія": вулиця Генуезька, 24 місто Одеса</t>
  </si>
  <si>
    <t>Printing of handouts А4 (binder, colour cover,250 black and white, double-sided) / Друк роздаткових матеріалів А4 (біндер, кольорова обкладинка, 250  чорно-білих сторінок, двосторонній друк)</t>
  </si>
  <si>
    <t>Fee for the processing of reimbursement including  Multifunctional printer with scanner  / послуги з відшкодування проїзду учасників, включаючи мультифункціональний принтер з функцією сканера</t>
  </si>
  <si>
    <t>10.1</t>
  </si>
  <si>
    <t>10.3</t>
  </si>
  <si>
    <t>10.4</t>
  </si>
  <si>
    <t>10.5</t>
  </si>
  <si>
    <t xml:space="preserve">Coffee-break   / кава-пауза </t>
  </si>
  <si>
    <t>Unit rate               (UAH)/
Bартість одиниці (грн)</t>
  </si>
  <si>
    <t>Cost (UAH) /
Вартість (грн)</t>
  </si>
  <si>
    <t>Tetiana Shamrai, Project Officer / Тетяна Шамрай, спеціалістка проекту</t>
  </si>
  <si>
    <t>Bus  hotel-venue-hotel  / Автобус для учасників, що проживають в готелі (готель "Аркадія"-"Одеська юридична академія": Фонтанська дорога, 23, Одеса-готель "Аркадія")</t>
  </si>
  <si>
    <t>Accommodation for 2 persons in the double  room of hotel Arkadia, Odessa  with private bathroom, including breakfast, 1 night 15-16/06 / Проживання по два учасники в двомісному номері готелю "Аркадія", Одеса з  окремою ванною кімнатою,  зі сніданком, одна ніч 15-16/06</t>
  </si>
  <si>
    <t>Accommodation in Druzhba hotel (Kharkiv) for 2 persons in double room with private bathroom, including breakfast (37 rooms for 74 persons) one night 22-23/06 / Проживання по два учасники в двомісному номері готелю "Дружба" (Харків) із окремою ванною кімнатою,  зі сніданком одна доба з 22-23/06</t>
  </si>
  <si>
    <t xml:space="preserve">Dissemination of press announcement (2 rotations)  regional informational agency/ розсилка прес-анонсу (2 ротації) регіональною інформаційною агенцією </t>
  </si>
  <si>
    <t>Payment for  used electricity to National University “Odessa Academy of Law”needed   for air conditioning /  Платіж за спожиту електроенергію, для кондиціонування приміщень, Національному університету "Одеська юридична академія"</t>
  </si>
  <si>
    <t xml:space="preserve">Accommodation in Druzhba hotel (Kharkiv) for 2 persons in double room with private bathroom, including breakfast (37 rooms for 74 persons) one night 21-22/06 /  Проживання по два учасники в двомісному номері готелю "Дружба" (Харків) із окремою ванною кімнатою,  зі сніданком одна доба з 21-22/06 </t>
  </si>
  <si>
    <t>Accommodation for 2 persons in the double  room of hotel Arkadia, including breakfast 1 night 14-15/06  / Проживання двох учасників в двомісному номері готелю "Аркадія", Одеса з  окремою ванною кімнатою,  зі сніданком, одна ніч 14-15/06</t>
  </si>
  <si>
    <t>Адреса готелю "Дружба": місто Харків, проспект Гагаріна, 185</t>
  </si>
  <si>
    <t>Total for 2 events with VAT  / Всього за 2 заходи з ПДВ</t>
  </si>
  <si>
    <t>VAT/сума ПДВ</t>
  </si>
  <si>
    <t>29,33400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</si>
</sst>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2" fillId="0" borderId="0" xfId="1" applyFont="1"/>
    <xf numFmtId="0" fontId="3" fillId="3" borderId="1" xfId="1" applyFont="1" applyFill="1" applyBorder="1"/>
    <xf numFmtId="0" fontId="4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2" fillId="0" borderId="0" xfId="1" applyFont="1" applyAlignment="1">
      <alignment wrapText="1"/>
    </xf>
    <xf numFmtId="0" fontId="3" fillId="3" borderId="1" xfId="1" applyFont="1" applyFill="1" applyBorder="1" applyAlignment="1">
      <alignment horizontal="right"/>
    </xf>
    <xf numFmtId="2" fontId="3" fillId="3" borderId="1" xfId="1" applyNumberFormat="1" applyFont="1" applyFill="1" applyBorder="1" applyAlignment="1">
      <alignment horizontal="right"/>
    </xf>
    <xf numFmtId="2" fontId="3" fillId="0" borderId="2" xfId="1" applyNumberFormat="1" applyFont="1" applyFill="1" applyBorder="1" applyAlignment="1">
      <alignment horizontal="right" vertical="center"/>
    </xf>
    <xf numFmtId="2" fontId="3" fillId="4" borderId="1" xfId="1" applyNumberFormat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wrapText="1"/>
    </xf>
    <xf numFmtId="0" fontId="2" fillId="0" borderId="0" xfId="1" applyFont="1" applyAlignment="1">
      <alignment horizontal="right"/>
    </xf>
    <xf numFmtId="2" fontId="2" fillId="0" borderId="0" xfId="1" applyNumberFormat="1" applyFont="1" applyAlignment="1">
      <alignment horizontal="right"/>
    </xf>
    <xf numFmtId="0" fontId="4" fillId="0" borderId="1" xfId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right" wrapText="1"/>
    </xf>
    <xf numFmtId="2" fontId="4" fillId="2" borderId="1" xfId="1" applyNumberFormat="1" applyFont="1" applyFill="1" applyBorder="1" applyAlignment="1">
      <alignment horizontal="right" wrapText="1"/>
    </xf>
    <xf numFmtId="0" fontId="10" fillId="4" borderId="1" xfId="0" applyFont="1" applyFill="1" applyBorder="1" applyAlignment="1">
      <alignment wrapText="1"/>
    </xf>
    <xf numFmtId="2" fontId="3" fillId="4" borderId="1" xfId="1" applyNumberFormat="1" applyFont="1" applyFill="1" applyBorder="1" applyAlignment="1">
      <alignment horizontal="righ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49" fontId="11" fillId="5" borderId="4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right" vertical="center"/>
    </xf>
    <xf numFmtId="164" fontId="12" fillId="0" borderId="0" xfId="1" applyNumberFormat="1" applyFont="1" applyAlignment="1">
      <alignment wrapText="1"/>
    </xf>
    <xf numFmtId="0" fontId="3" fillId="4" borderId="1" xfId="1" applyFont="1" applyFill="1" applyBorder="1"/>
    <xf numFmtId="0" fontId="3" fillId="4" borderId="1" xfId="1" applyFont="1" applyFill="1" applyBorder="1" applyAlignment="1">
      <alignment horizontal="right" vertical="center"/>
    </xf>
    <xf numFmtId="0" fontId="12" fillId="4" borderId="0" xfId="1" applyFont="1" applyFill="1" applyAlignment="1">
      <alignment wrapText="1"/>
    </xf>
    <xf numFmtId="0" fontId="2" fillId="4" borderId="0" xfId="1" applyFont="1" applyFill="1"/>
    <xf numFmtId="0" fontId="15" fillId="4" borderId="0" xfId="1" applyFont="1" applyFill="1" applyAlignment="1">
      <alignment wrapText="1"/>
    </xf>
    <xf numFmtId="0" fontId="14" fillId="4" borderId="0" xfId="1" applyFont="1" applyFill="1"/>
    <xf numFmtId="0" fontId="3" fillId="4" borderId="1" xfId="1" applyFont="1" applyFill="1" applyBorder="1" applyAlignment="1">
      <alignment horizontal="right"/>
    </xf>
    <xf numFmtId="2" fontId="3" fillId="4" borderId="1" xfId="1" applyNumberFormat="1" applyFont="1" applyFill="1" applyBorder="1" applyAlignment="1">
      <alignment horizontal="right"/>
    </xf>
    <xf numFmtId="2" fontId="3" fillId="0" borderId="6" xfId="1" applyNumberFormat="1" applyFont="1" applyFill="1" applyBorder="1" applyAlignment="1">
      <alignment horizontal="right" vertical="center"/>
    </xf>
    <xf numFmtId="2" fontId="7" fillId="0" borderId="6" xfId="1" applyNumberFormat="1" applyFont="1" applyFill="1" applyBorder="1" applyAlignment="1">
      <alignment horizontal="right" vertical="center"/>
    </xf>
    <xf numFmtId="2" fontId="7" fillId="4" borderId="6" xfId="1" applyNumberFormat="1" applyFont="1" applyFill="1" applyBorder="1" applyAlignment="1">
      <alignment horizontal="right" vertical="center"/>
    </xf>
    <xf numFmtId="2" fontId="7" fillId="4" borderId="1" xfId="1" applyNumberFormat="1" applyFont="1" applyFill="1" applyBorder="1" applyAlignment="1">
      <alignment horizontal="right" vertical="center"/>
    </xf>
    <xf numFmtId="0" fontId="3" fillId="4" borderId="1" xfId="1" applyFont="1" applyFill="1" applyBorder="1" applyAlignment="1">
      <alignment wrapText="1"/>
    </xf>
    <xf numFmtId="0" fontId="3" fillId="6" borderId="4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right" vertical="center" wrapText="1"/>
    </xf>
    <xf numFmtId="2" fontId="7" fillId="6" borderId="1" xfId="1" applyNumberFormat="1" applyFont="1" applyFill="1" applyBorder="1" applyAlignment="1">
      <alignment horizontal="right"/>
    </xf>
    <xf numFmtId="0" fontId="3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wrapText="1"/>
    </xf>
    <xf numFmtId="0" fontId="4" fillId="4" borderId="1" xfId="1" applyFont="1" applyFill="1" applyBorder="1" applyAlignment="1">
      <alignment horizontal="right" wrapText="1"/>
    </xf>
    <xf numFmtId="2" fontId="8" fillId="4" borderId="1" xfId="0" applyNumberFormat="1" applyFont="1" applyFill="1" applyBorder="1" applyAlignment="1">
      <alignment horizontal="right" wrapText="1"/>
    </xf>
    <xf numFmtId="0" fontId="5" fillId="9" borderId="1" xfId="1" applyFont="1" applyFill="1" applyBorder="1" applyAlignment="1">
      <alignment wrapText="1"/>
    </xf>
    <xf numFmtId="0" fontId="4" fillId="9" borderId="1" xfId="1" applyFont="1" applyFill="1" applyBorder="1" applyAlignment="1">
      <alignment horizontal="right" wrapText="1"/>
    </xf>
    <xf numFmtId="2" fontId="3" fillId="9" borderId="2" xfId="1" applyNumberFormat="1" applyFont="1" applyFill="1" applyBorder="1" applyAlignment="1">
      <alignment horizontal="right" vertical="center"/>
    </xf>
    <xf numFmtId="0" fontId="5" fillId="6" borderId="1" xfId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4" borderId="1" xfId="1" applyFont="1" applyFill="1" applyBorder="1" applyAlignment="1">
      <alignment wrapText="1"/>
    </xf>
    <xf numFmtId="0" fontId="0" fillId="0" borderId="1" xfId="0" applyBorder="1"/>
    <xf numFmtId="0" fontId="5" fillId="9" borderId="1" xfId="1" applyFont="1" applyFill="1" applyBorder="1"/>
    <xf numFmtId="0" fontId="20" fillId="7" borderId="15" xfId="1" applyFont="1" applyFill="1" applyBorder="1"/>
    <xf numFmtId="0" fontId="20" fillId="7" borderId="16" xfId="1" applyFont="1" applyFill="1" applyBorder="1"/>
    <xf numFmtId="0" fontId="20" fillId="7" borderId="16" xfId="1" applyFont="1" applyFill="1" applyBorder="1" applyAlignment="1">
      <alignment horizontal="right"/>
    </xf>
    <xf numFmtId="2" fontId="20" fillId="7" borderId="16" xfId="1" applyNumberFormat="1" applyFont="1" applyFill="1" applyBorder="1" applyAlignment="1">
      <alignment horizontal="right"/>
    </xf>
    <xf numFmtId="2" fontId="20" fillId="7" borderId="17" xfId="1" applyNumberFormat="1" applyFont="1" applyFill="1" applyBorder="1" applyAlignment="1">
      <alignment horizontal="right"/>
    </xf>
    <xf numFmtId="0" fontId="20" fillId="7" borderId="16" xfId="1" applyFont="1" applyFill="1" applyBorder="1" applyAlignment="1">
      <alignment wrapText="1"/>
    </xf>
    <xf numFmtId="2" fontId="3" fillId="4" borderId="6" xfId="1" applyNumberFormat="1" applyFont="1" applyFill="1" applyBorder="1" applyAlignment="1">
      <alignment horizontal="right"/>
    </xf>
    <xf numFmtId="2" fontId="3" fillId="3" borderId="6" xfId="1" applyNumberFormat="1" applyFont="1" applyFill="1" applyBorder="1" applyAlignment="1">
      <alignment horizontal="right"/>
    </xf>
    <xf numFmtId="2" fontId="4" fillId="0" borderId="6" xfId="1" applyNumberFormat="1" applyFont="1" applyFill="1" applyBorder="1" applyAlignment="1">
      <alignment horizontal="right"/>
    </xf>
    <xf numFmtId="2" fontId="7" fillId="2" borderId="6" xfId="1" applyNumberFormat="1" applyFont="1" applyFill="1" applyBorder="1" applyAlignment="1">
      <alignment horizontal="right" vertical="center"/>
    </xf>
    <xf numFmtId="2" fontId="7" fillId="0" borderId="6" xfId="1" applyNumberFormat="1" applyFont="1" applyFill="1" applyBorder="1" applyAlignment="1">
      <alignment horizontal="right"/>
    </xf>
    <xf numFmtId="2" fontId="7" fillId="6" borderId="6" xfId="1" applyNumberFormat="1" applyFont="1" applyFill="1" applyBorder="1" applyAlignment="1">
      <alignment horizontal="right"/>
    </xf>
    <xf numFmtId="2" fontId="4" fillId="6" borderId="6" xfId="1" applyNumberFormat="1" applyFont="1" applyFill="1" applyBorder="1" applyAlignment="1">
      <alignment horizontal="right"/>
    </xf>
    <xf numFmtId="0" fontId="3" fillId="9" borderId="4" xfId="1" applyFont="1" applyFill="1" applyBorder="1" applyAlignment="1">
      <alignment horizontal="center" vertical="center"/>
    </xf>
    <xf numFmtId="2" fontId="4" fillId="9" borderId="6" xfId="1" applyNumberFormat="1" applyFont="1" applyFill="1" applyBorder="1" applyAlignment="1">
      <alignment horizontal="right"/>
    </xf>
    <xf numFmtId="2" fontId="9" fillId="2" borderId="6" xfId="0" applyNumberFormat="1" applyFont="1" applyFill="1" applyBorder="1" applyAlignment="1">
      <alignment horizontal="right" vertical="center" wrapText="1"/>
    </xf>
    <xf numFmtId="2" fontId="9" fillId="4" borderId="6" xfId="0" applyNumberFormat="1" applyFont="1" applyFill="1" applyBorder="1" applyAlignment="1">
      <alignment horizontal="right" vertical="center" wrapText="1"/>
    </xf>
    <xf numFmtId="2" fontId="9" fillId="6" borderId="6" xfId="0" applyNumberFormat="1" applyFont="1" applyFill="1" applyBorder="1" applyAlignment="1">
      <alignment horizontal="right" vertical="center" wrapText="1"/>
    </xf>
    <xf numFmtId="0" fontId="18" fillId="4" borderId="0" xfId="1" applyFont="1" applyFill="1" applyAlignment="1">
      <alignment wrapText="1"/>
    </xf>
    <xf numFmtId="0" fontId="3" fillId="4" borderId="1" xfId="1" applyFont="1" applyFill="1" applyBorder="1" applyAlignment="1">
      <alignment vertical="top" wrapText="1"/>
    </xf>
    <xf numFmtId="0" fontId="5" fillId="3" borderId="1" xfId="1" applyFont="1" applyFill="1" applyBorder="1"/>
    <xf numFmtId="0" fontId="4" fillId="0" borderId="1" xfId="1" applyFont="1" applyFill="1" applyBorder="1" applyAlignment="1">
      <alignment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4" fillId="0" borderId="0" xfId="0" applyFont="1"/>
    <xf numFmtId="0" fontId="21" fillId="0" borderId="0" xfId="0" applyFont="1"/>
    <xf numFmtId="0" fontId="3" fillId="4" borderId="4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right" vertical="top" wrapText="1"/>
    </xf>
    <xf numFmtId="2" fontId="3" fillId="0" borderId="2" xfId="1" applyNumberFormat="1" applyFont="1" applyFill="1" applyBorder="1" applyAlignment="1">
      <alignment horizontal="right" vertical="top"/>
    </xf>
    <xf numFmtId="2" fontId="7" fillId="0" borderId="6" xfId="1" applyNumberFormat="1" applyFont="1" applyFill="1" applyBorder="1" applyAlignment="1">
      <alignment horizontal="right" vertical="top"/>
    </xf>
    <xf numFmtId="0" fontId="3" fillId="0" borderId="1" xfId="1" applyFont="1" applyFill="1" applyBorder="1" applyAlignment="1">
      <alignment horizontal="right" vertical="top"/>
    </xf>
    <xf numFmtId="0" fontId="10" fillId="4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2" fontId="7" fillId="0" borderId="1" xfId="1" applyNumberFormat="1" applyFont="1" applyFill="1" applyBorder="1" applyAlignment="1">
      <alignment horizontal="right" vertical="center"/>
    </xf>
    <xf numFmtId="2" fontId="24" fillId="4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wrapText="1"/>
    </xf>
    <xf numFmtId="0" fontId="3" fillId="7" borderId="4" xfId="1" applyFont="1" applyFill="1" applyBorder="1" applyAlignment="1">
      <alignment horizontal="center" vertical="top"/>
    </xf>
    <xf numFmtId="0" fontId="17" fillId="7" borderId="1" xfId="0" applyFont="1" applyFill="1" applyBorder="1" applyAlignment="1">
      <alignment horizontal="left" wrapText="1"/>
    </xf>
    <xf numFmtId="0" fontId="3" fillId="7" borderId="1" xfId="1" applyFont="1" applyFill="1" applyBorder="1" applyAlignment="1">
      <alignment vertical="top" wrapText="1"/>
    </xf>
    <xf numFmtId="0" fontId="3" fillId="7" borderId="1" xfId="1" applyFont="1" applyFill="1" applyBorder="1" applyAlignment="1">
      <alignment horizontal="right" vertical="center"/>
    </xf>
    <xf numFmtId="2" fontId="3" fillId="7" borderId="1" xfId="1" applyNumberFormat="1" applyFont="1" applyFill="1" applyBorder="1" applyAlignment="1">
      <alignment horizontal="right" vertical="center"/>
    </xf>
    <xf numFmtId="2" fontId="9" fillId="7" borderId="6" xfId="0" applyNumberFormat="1" applyFont="1" applyFill="1" applyBorder="1" applyAlignment="1">
      <alignment horizontal="right" vertical="center" wrapText="1"/>
    </xf>
    <xf numFmtId="0" fontId="5" fillId="7" borderId="1" xfId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4" fillId="7" borderId="1" xfId="1" applyFont="1" applyFill="1" applyBorder="1" applyAlignment="1">
      <alignment horizontal="right" wrapText="1"/>
    </xf>
    <xf numFmtId="2" fontId="8" fillId="7" borderId="1" xfId="0" applyNumberFormat="1" applyFont="1" applyFill="1" applyBorder="1" applyAlignment="1">
      <alignment horizontal="right" wrapText="1"/>
    </xf>
    <xf numFmtId="0" fontId="3" fillId="4" borderId="1" xfId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vertical="center" wrapText="1"/>
    </xf>
    <xf numFmtId="2" fontId="13" fillId="4" borderId="1" xfId="1" applyNumberFormat="1" applyFont="1" applyFill="1" applyBorder="1" applyAlignment="1">
      <alignment horizontal="right"/>
    </xf>
    <xf numFmtId="2" fontId="13" fillId="0" borderId="2" xfId="1" applyNumberFormat="1" applyFont="1" applyFill="1" applyBorder="1" applyAlignment="1">
      <alignment horizontal="right" vertical="center"/>
    </xf>
    <xf numFmtId="2" fontId="13" fillId="4" borderId="1" xfId="1" applyNumberFormat="1" applyFont="1" applyFill="1" applyBorder="1" applyAlignment="1">
      <alignment horizontal="right" vertical="center"/>
    </xf>
    <xf numFmtId="2" fontId="25" fillId="4" borderId="1" xfId="0" applyNumberFormat="1" applyFont="1" applyFill="1" applyBorder="1" applyAlignment="1">
      <alignment horizontal="right" wrapText="1"/>
    </xf>
    <xf numFmtId="2" fontId="13" fillId="0" borderId="2" xfId="1" applyNumberFormat="1" applyFont="1" applyFill="1" applyBorder="1" applyAlignment="1">
      <alignment horizontal="right" vertical="top"/>
    </xf>
    <xf numFmtId="0" fontId="26" fillId="4" borderId="0" xfId="1" applyFont="1" applyFill="1" applyAlignment="1">
      <alignment wrapText="1"/>
    </xf>
    <xf numFmtId="0" fontId="2" fillId="7" borderId="14" xfId="1" applyFont="1" applyFill="1" applyBorder="1"/>
    <xf numFmtId="49" fontId="13" fillId="0" borderId="13" xfId="1" applyNumberFormat="1" applyFont="1" applyFill="1" applyBorder="1" applyAlignment="1">
      <alignment horizontal="right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9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3" fillId="8" borderId="7" xfId="1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right" vertical="center" wrapText="1"/>
    </xf>
    <xf numFmtId="0" fontId="16" fillId="0" borderId="5" xfId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20" fillId="7" borderId="15" xfId="1" applyFont="1" applyFill="1" applyBorder="1" applyAlignment="1">
      <alignment wrapText="1"/>
    </xf>
    <xf numFmtId="0" fontId="0" fillId="0" borderId="19" xfId="0" applyBorder="1" applyAlignment="1"/>
    <xf numFmtId="0" fontId="0" fillId="0" borderId="18" xfId="0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83"/>
  <sheetViews>
    <sheetView tabSelected="1" topLeftCell="A70" zoomScale="80" zoomScaleNormal="80" workbookViewId="0">
      <selection activeCell="E91" sqref="E91"/>
    </sheetView>
  </sheetViews>
  <sheetFormatPr defaultColWidth="9.140625" defaultRowHeight="15" x14ac:dyDescent="0.25"/>
  <cols>
    <col min="1" max="1" width="6" style="1" customWidth="1"/>
    <col min="2" max="2" width="56.140625" style="1" customWidth="1"/>
    <col min="3" max="3" width="9.7109375" style="1" customWidth="1"/>
    <col min="4" max="4" width="12.7109375" style="14" customWidth="1"/>
    <col min="5" max="5" width="13.7109375" style="14" customWidth="1"/>
    <col min="6" max="6" width="12.7109375" style="15" customWidth="1"/>
    <col min="7" max="7" width="27.85546875" style="15" customWidth="1"/>
    <col min="8" max="8" width="36" style="7" customWidth="1"/>
    <col min="9" max="16384" width="9.140625" style="1"/>
  </cols>
  <sheetData>
    <row r="1" spans="1:8" ht="41.25" customHeight="1" x14ac:dyDescent="0.25">
      <c r="A1" s="130" t="s">
        <v>95</v>
      </c>
      <c r="B1" s="130"/>
      <c r="C1" s="130"/>
      <c r="D1" s="130"/>
      <c r="E1" s="130"/>
      <c r="F1" s="130"/>
      <c r="G1" s="130"/>
    </row>
    <row r="2" spans="1:8" ht="72.75" customHeight="1" x14ac:dyDescent="0.25">
      <c r="A2" s="138" t="s">
        <v>1</v>
      </c>
      <c r="B2" s="139"/>
      <c r="C2" s="140" t="s">
        <v>73</v>
      </c>
      <c r="D2" s="141"/>
      <c r="E2" s="141"/>
      <c r="F2" s="141"/>
      <c r="G2" s="142"/>
      <c r="H2" s="75"/>
    </row>
    <row r="3" spans="1:8" ht="36" customHeight="1" x14ac:dyDescent="0.25">
      <c r="A3" s="138" t="s">
        <v>2</v>
      </c>
      <c r="B3" s="139"/>
      <c r="C3" s="140" t="s">
        <v>51</v>
      </c>
      <c r="D3" s="141"/>
      <c r="E3" s="141"/>
      <c r="F3" s="141"/>
      <c r="G3" s="142"/>
    </row>
    <row r="4" spans="1:8" ht="26.25" customHeight="1" x14ac:dyDescent="0.25">
      <c r="A4" s="133" t="s">
        <v>0</v>
      </c>
      <c r="B4" s="134"/>
      <c r="C4" s="135" t="s">
        <v>111</v>
      </c>
      <c r="D4" s="136"/>
      <c r="E4" s="136"/>
      <c r="F4" s="136"/>
      <c r="G4" s="137"/>
    </row>
    <row r="5" spans="1:8" ht="15" customHeight="1" thickBot="1" x14ac:dyDescent="0.3">
      <c r="A5" s="131" t="s">
        <v>3</v>
      </c>
      <c r="B5" s="132"/>
      <c r="C5" s="132"/>
      <c r="D5" s="132"/>
      <c r="E5" s="132"/>
      <c r="F5" s="132"/>
      <c r="G5" s="123" t="s">
        <v>122</v>
      </c>
    </row>
    <row r="6" spans="1:8" ht="77.45" customHeight="1" thickBot="1" x14ac:dyDescent="0.3">
      <c r="A6" s="79" t="s">
        <v>4</v>
      </c>
      <c r="B6" s="79" t="s">
        <v>13</v>
      </c>
      <c r="C6" s="79" t="s">
        <v>5</v>
      </c>
      <c r="D6" s="79" t="s">
        <v>49</v>
      </c>
      <c r="E6" s="80" t="s">
        <v>75</v>
      </c>
      <c r="F6" s="81" t="s">
        <v>109</v>
      </c>
      <c r="G6" s="81" t="s">
        <v>110</v>
      </c>
    </row>
    <row r="7" spans="1:8" ht="27" customHeight="1" x14ac:dyDescent="0.25">
      <c r="A7" s="124" t="s">
        <v>46</v>
      </c>
      <c r="B7" s="125"/>
      <c r="C7" s="125"/>
      <c r="D7" s="125"/>
      <c r="E7" s="125"/>
      <c r="F7" s="125"/>
      <c r="G7" s="126"/>
    </row>
    <row r="8" spans="1:8" s="31" customFormat="1" x14ac:dyDescent="0.25">
      <c r="A8" s="23">
        <v>1</v>
      </c>
      <c r="B8" s="54" t="s">
        <v>14</v>
      </c>
      <c r="C8" s="28"/>
      <c r="D8" s="29"/>
      <c r="E8" s="29"/>
      <c r="F8" s="11"/>
      <c r="G8" s="26"/>
      <c r="H8" s="30"/>
    </row>
    <row r="9" spans="1:8" s="31" customFormat="1" ht="81.75" customHeight="1" x14ac:dyDescent="0.25">
      <c r="A9" s="86" t="s">
        <v>15</v>
      </c>
      <c r="B9" s="76" t="s">
        <v>113</v>
      </c>
      <c r="C9" s="76" t="s">
        <v>74</v>
      </c>
      <c r="D9" s="29">
        <v>35</v>
      </c>
      <c r="E9" s="29">
        <v>1</v>
      </c>
      <c r="F9" s="11"/>
      <c r="G9" s="26"/>
      <c r="H9" s="121" t="s">
        <v>101</v>
      </c>
    </row>
    <row r="10" spans="1:8" s="31" customFormat="1" ht="66.75" customHeight="1" x14ac:dyDescent="0.25">
      <c r="A10" s="86" t="s">
        <v>26</v>
      </c>
      <c r="B10" s="76" t="s">
        <v>99</v>
      </c>
      <c r="C10" s="76" t="s">
        <v>25</v>
      </c>
      <c r="D10" s="29">
        <v>10</v>
      </c>
      <c r="E10" s="29">
        <v>1</v>
      </c>
      <c r="F10" s="11"/>
      <c r="G10" s="26"/>
      <c r="H10" s="30"/>
    </row>
    <row r="11" spans="1:8" s="31" customFormat="1" ht="66.75" customHeight="1" x14ac:dyDescent="0.25">
      <c r="A11" s="86" t="s">
        <v>62</v>
      </c>
      <c r="B11" s="76" t="s">
        <v>118</v>
      </c>
      <c r="C11" s="76" t="s">
        <v>25</v>
      </c>
      <c r="D11" s="29">
        <v>10</v>
      </c>
      <c r="E11" s="29">
        <v>1</v>
      </c>
      <c r="F11" s="11"/>
      <c r="G11" s="26"/>
      <c r="H11" s="30"/>
    </row>
    <row r="12" spans="1:8" s="31" customFormat="1" ht="51" customHeight="1" x14ac:dyDescent="0.25">
      <c r="A12" s="86" t="s">
        <v>70</v>
      </c>
      <c r="B12" s="76" t="s">
        <v>112</v>
      </c>
      <c r="C12" s="76" t="s">
        <v>47</v>
      </c>
      <c r="D12" s="29">
        <v>4</v>
      </c>
      <c r="E12" s="18">
        <v>80</v>
      </c>
      <c r="F12" s="11"/>
      <c r="G12" s="26"/>
      <c r="H12" s="30"/>
    </row>
    <row r="13" spans="1:8" s="31" customFormat="1" ht="25.9" customHeight="1" x14ac:dyDescent="0.25">
      <c r="A13" s="24"/>
      <c r="B13" s="77" t="s">
        <v>6</v>
      </c>
      <c r="C13" s="2"/>
      <c r="D13" s="8"/>
      <c r="E13" s="8"/>
      <c r="F13" s="9"/>
      <c r="G13" s="64"/>
      <c r="H13" s="30"/>
    </row>
    <row r="14" spans="1:8" s="31" customFormat="1" ht="23.45" customHeight="1" x14ac:dyDescent="0.25">
      <c r="A14" s="23">
        <v>2</v>
      </c>
      <c r="B14" s="54" t="s">
        <v>24</v>
      </c>
      <c r="C14" s="6"/>
      <c r="D14" s="34"/>
      <c r="E14" s="34"/>
      <c r="F14" s="35"/>
      <c r="G14" s="63"/>
      <c r="H14" s="30"/>
    </row>
    <row r="15" spans="1:8" s="31" customFormat="1" ht="26.25" x14ac:dyDescent="0.25">
      <c r="A15" s="23" t="s">
        <v>16</v>
      </c>
      <c r="B15" s="40" t="s">
        <v>76</v>
      </c>
      <c r="C15" s="6" t="s">
        <v>65</v>
      </c>
      <c r="D15" s="34">
        <v>2</v>
      </c>
      <c r="E15" s="34">
        <v>250</v>
      </c>
      <c r="F15" s="116">
        <f>60</f>
        <v>60</v>
      </c>
      <c r="G15" s="63"/>
      <c r="H15" s="30"/>
    </row>
    <row r="16" spans="1:8" ht="26.25" x14ac:dyDescent="0.25">
      <c r="A16" s="23" t="s">
        <v>17</v>
      </c>
      <c r="B16" s="40" t="s">
        <v>84</v>
      </c>
      <c r="C16" s="6" t="s">
        <v>65</v>
      </c>
      <c r="D16" s="98">
        <v>1</v>
      </c>
      <c r="E16" s="34">
        <v>250</v>
      </c>
      <c r="F16" s="116">
        <f>60</f>
        <v>60</v>
      </c>
      <c r="G16" s="63"/>
    </row>
    <row r="17" spans="1:8" s="31" customFormat="1" ht="31.5" customHeight="1" x14ac:dyDescent="0.25">
      <c r="A17" s="23" t="s">
        <v>18</v>
      </c>
      <c r="B17" s="40" t="s">
        <v>12</v>
      </c>
      <c r="C17" s="6" t="s">
        <v>65</v>
      </c>
      <c r="D17" s="34">
        <v>2</v>
      </c>
      <c r="E17" s="34">
        <v>250</v>
      </c>
      <c r="F17" s="116">
        <v>160</v>
      </c>
      <c r="G17" s="63"/>
      <c r="H17" s="30"/>
    </row>
    <row r="18" spans="1:8" s="31" customFormat="1" ht="33" customHeight="1" x14ac:dyDescent="0.25">
      <c r="A18" s="23" t="s">
        <v>19</v>
      </c>
      <c r="B18" s="40" t="s">
        <v>11</v>
      </c>
      <c r="C18" s="6" t="s">
        <v>65</v>
      </c>
      <c r="D18" s="34">
        <v>1</v>
      </c>
      <c r="E18" s="34">
        <v>250</v>
      </c>
      <c r="F18" s="116">
        <v>130</v>
      </c>
      <c r="G18" s="63"/>
      <c r="H18" s="30"/>
    </row>
    <row r="19" spans="1:8" s="31" customFormat="1" ht="31.5" customHeight="1" x14ac:dyDescent="0.25">
      <c r="A19" s="23" t="s">
        <v>20</v>
      </c>
      <c r="B19" s="40" t="s">
        <v>50</v>
      </c>
      <c r="C19" s="6" t="s">
        <v>66</v>
      </c>
      <c r="D19" s="34">
        <v>3</v>
      </c>
      <c r="E19" s="34">
        <v>150</v>
      </c>
      <c r="F19" s="116">
        <f>11</f>
        <v>11</v>
      </c>
      <c r="G19" s="63"/>
      <c r="H19" s="30"/>
    </row>
    <row r="20" spans="1:8" s="31" customFormat="1" x14ac:dyDescent="0.25">
      <c r="A20" s="24"/>
      <c r="B20" s="77" t="s">
        <v>6</v>
      </c>
      <c r="C20" s="2"/>
      <c r="D20" s="8"/>
      <c r="E20" s="8"/>
      <c r="F20" s="9"/>
      <c r="G20" s="64"/>
      <c r="H20" s="30"/>
    </row>
    <row r="21" spans="1:8" s="31" customFormat="1" ht="26.25" x14ac:dyDescent="0.25">
      <c r="A21" s="23">
        <v>3</v>
      </c>
      <c r="B21" s="78" t="s">
        <v>77</v>
      </c>
      <c r="C21" s="3"/>
      <c r="D21" s="16"/>
      <c r="E21" s="16"/>
      <c r="F21" s="17"/>
      <c r="G21" s="65"/>
      <c r="H21" s="30"/>
    </row>
    <row r="22" spans="1:8" s="31" customFormat="1" ht="48.75" x14ac:dyDescent="0.25">
      <c r="A22" s="23" t="s">
        <v>21</v>
      </c>
      <c r="B22" s="88" t="s">
        <v>96</v>
      </c>
      <c r="C22" s="6" t="s">
        <v>68</v>
      </c>
      <c r="D22" s="12">
        <v>1</v>
      </c>
      <c r="E22" s="99">
        <v>80</v>
      </c>
      <c r="F22" s="117">
        <v>1000</v>
      </c>
      <c r="G22" s="37"/>
      <c r="H22" s="30"/>
    </row>
    <row r="23" spans="1:8" s="31" customFormat="1" ht="63" customHeight="1" x14ac:dyDescent="0.25">
      <c r="A23" s="23" t="s">
        <v>22</v>
      </c>
      <c r="B23" s="88" t="s">
        <v>103</v>
      </c>
      <c r="C23" s="6" t="s">
        <v>68</v>
      </c>
      <c r="D23" s="18">
        <v>1</v>
      </c>
      <c r="E23" s="18"/>
      <c r="F23" s="10"/>
      <c r="G23" s="36"/>
      <c r="H23" s="30"/>
    </row>
    <row r="24" spans="1:8" s="31" customFormat="1" x14ac:dyDescent="0.25">
      <c r="A24" s="24"/>
      <c r="B24" s="77" t="s">
        <v>6</v>
      </c>
      <c r="C24" s="5"/>
      <c r="D24" s="19"/>
      <c r="E24" s="19"/>
      <c r="F24" s="20"/>
      <c r="G24" s="66"/>
      <c r="H24" s="30"/>
    </row>
    <row r="25" spans="1:8" s="31" customFormat="1" ht="26.25" x14ac:dyDescent="0.25">
      <c r="A25" s="23">
        <v>4</v>
      </c>
      <c r="B25" s="78" t="s">
        <v>23</v>
      </c>
      <c r="C25" s="3"/>
      <c r="D25" s="16"/>
      <c r="E25" s="16"/>
      <c r="F25" s="17"/>
      <c r="G25" s="67"/>
      <c r="H25" s="30"/>
    </row>
    <row r="26" spans="1:8" s="31" customFormat="1" ht="53.25" customHeight="1" x14ac:dyDescent="0.25">
      <c r="A26" s="25" t="s">
        <v>7</v>
      </c>
      <c r="B26" s="88" t="s">
        <v>102</v>
      </c>
      <c r="C26" s="94" t="s">
        <v>67</v>
      </c>
      <c r="D26" s="12">
        <v>1</v>
      </c>
      <c r="E26" s="12">
        <v>250</v>
      </c>
      <c r="F26" s="22"/>
      <c r="G26" s="38"/>
      <c r="H26" s="30"/>
    </row>
    <row r="27" spans="1:8" s="33" customFormat="1" ht="82.5" customHeight="1" x14ac:dyDescent="0.25">
      <c r="A27" s="25" t="s">
        <v>9</v>
      </c>
      <c r="B27" s="88" t="s">
        <v>27</v>
      </c>
      <c r="C27" s="94" t="s">
        <v>67</v>
      </c>
      <c r="D27" s="12">
        <v>1</v>
      </c>
      <c r="E27" s="12">
        <v>250</v>
      </c>
      <c r="F27" s="22"/>
      <c r="G27" s="38"/>
      <c r="H27" s="32"/>
    </row>
    <row r="28" spans="1:8" s="31" customFormat="1" ht="36" x14ac:dyDescent="0.25">
      <c r="A28" s="25" t="s">
        <v>29</v>
      </c>
      <c r="B28" s="88" t="s">
        <v>28</v>
      </c>
      <c r="C28" s="94" t="s">
        <v>67</v>
      </c>
      <c r="D28" s="12">
        <v>1</v>
      </c>
      <c r="E28" s="12">
        <v>250</v>
      </c>
      <c r="F28" s="22"/>
      <c r="G28" s="38"/>
      <c r="H28" s="30"/>
    </row>
    <row r="29" spans="1:8" s="31" customFormat="1" ht="36" x14ac:dyDescent="0.25">
      <c r="A29" s="25" t="s">
        <v>30</v>
      </c>
      <c r="B29" s="88" t="s">
        <v>79</v>
      </c>
      <c r="C29" s="94" t="s">
        <v>67</v>
      </c>
      <c r="D29" s="12">
        <v>1</v>
      </c>
      <c r="E29" s="12">
        <v>250</v>
      </c>
      <c r="F29" s="22"/>
      <c r="G29" s="38"/>
      <c r="H29" s="30"/>
    </row>
    <row r="30" spans="1:8" s="31" customFormat="1" ht="118.5" customHeight="1" x14ac:dyDescent="0.25">
      <c r="A30" s="25" t="s">
        <v>31</v>
      </c>
      <c r="B30" s="95" t="s">
        <v>80</v>
      </c>
      <c r="C30" s="94" t="s">
        <v>67</v>
      </c>
      <c r="D30" s="12">
        <v>1</v>
      </c>
      <c r="E30" s="12">
        <v>270</v>
      </c>
      <c r="F30" s="22"/>
      <c r="G30" s="38"/>
      <c r="H30" s="30"/>
    </row>
    <row r="31" spans="1:8" s="31" customFormat="1" ht="133.5" customHeight="1" x14ac:dyDescent="0.25">
      <c r="A31" s="25" t="s">
        <v>32</v>
      </c>
      <c r="B31" s="100" t="s">
        <v>97</v>
      </c>
      <c r="C31" s="94" t="s">
        <v>67</v>
      </c>
      <c r="D31" s="12">
        <v>1</v>
      </c>
      <c r="E31" s="12">
        <v>270</v>
      </c>
      <c r="F31" s="22"/>
      <c r="G31" s="38"/>
      <c r="H31" s="30"/>
    </row>
    <row r="32" spans="1:8" s="31" customFormat="1" x14ac:dyDescent="0.25">
      <c r="A32" s="24"/>
      <c r="B32" s="77" t="s">
        <v>6</v>
      </c>
      <c r="C32" s="5"/>
      <c r="D32" s="19"/>
      <c r="E32" s="19"/>
      <c r="F32" s="20"/>
      <c r="G32" s="66"/>
      <c r="H32" s="30"/>
    </row>
    <row r="33" spans="1:8" s="31" customFormat="1" x14ac:dyDescent="0.25">
      <c r="A33" s="23">
        <v>5</v>
      </c>
      <c r="B33" s="78" t="s">
        <v>8</v>
      </c>
      <c r="C33" s="3"/>
      <c r="D33" s="16"/>
      <c r="E33" s="16"/>
      <c r="F33" s="17"/>
      <c r="G33" s="65"/>
      <c r="H33" s="30"/>
    </row>
    <row r="34" spans="1:8" s="31" customFormat="1" ht="125.25" customHeight="1" x14ac:dyDescent="0.25">
      <c r="A34" s="23" t="s">
        <v>86</v>
      </c>
      <c r="B34" s="4" t="s">
        <v>81</v>
      </c>
      <c r="C34" s="21" t="s">
        <v>48</v>
      </c>
      <c r="D34" s="12">
        <v>1</v>
      </c>
      <c r="E34" s="12">
        <v>1</v>
      </c>
      <c r="F34" s="96"/>
      <c r="G34" s="37"/>
      <c r="H34" s="30"/>
    </row>
    <row r="35" spans="1:8" s="31" customFormat="1" ht="60.75" customHeight="1" x14ac:dyDescent="0.25">
      <c r="A35" s="23" t="s">
        <v>87</v>
      </c>
      <c r="B35" s="4" t="s">
        <v>85</v>
      </c>
      <c r="C35" s="101" t="s">
        <v>98</v>
      </c>
      <c r="D35" s="12">
        <v>1.5</v>
      </c>
      <c r="E35" s="12">
        <v>1</v>
      </c>
      <c r="F35" s="96"/>
      <c r="G35" s="37"/>
      <c r="H35" s="30"/>
    </row>
    <row r="36" spans="1:8" s="33" customFormat="1" ht="45" customHeight="1" x14ac:dyDescent="0.25">
      <c r="A36" s="23" t="s">
        <v>88</v>
      </c>
      <c r="B36" s="40" t="s">
        <v>115</v>
      </c>
      <c r="C36" s="21" t="s">
        <v>48</v>
      </c>
      <c r="D36" s="12">
        <v>1</v>
      </c>
      <c r="E36" s="12">
        <v>1</v>
      </c>
      <c r="F36" s="97"/>
      <c r="G36" s="37"/>
      <c r="H36" s="30"/>
    </row>
    <row r="37" spans="1:8" s="33" customFormat="1" ht="57.75" customHeight="1" x14ac:dyDescent="0.25">
      <c r="A37" s="23" t="s">
        <v>89</v>
      </c>
      <c r="B37" s="40" t="s">
        <v>72</v>
      </c>
      <c r="C37" s="21" t="s">
        <v>48</v>
      </c>
      <c r="D37" s="12">
        <v>1</v>
      </c>
      <c r="E37" s="12">
        <v>1</v>
      </c>
      <c r="F37" s="96"/>
      <c r="G37" s="37"/>
      <c r="H37" s="32"/>
    </row>
    <row r="38" spans="1:8" s="33" customFormat="1" ht="57.75" customHeight="1" x14ac:dyDescent="0.25">
      <c r="A38" s="23" t="s">
        <v>90</v>
      </c>
      <c r="B38" s="40" t="s">
        <v>82</v>
      </c>
      <c r="C38" s="21" t="s">
        <v>67</v>
      </c>
      <c r="D38" s="12">
        <v>1</v>
      </c>
      <c r="E38" s="12">
        <v>1</v>
      </c>
      <c r="F38" s="96"/>
      <c r="G38" s="37"/>
      <c r="H38" s="32"/>
    </row>
    <row r="39" spans="1:8" s="33" customFormat="1" ht="60.75" customHeight="1" x14ac:dyDescent="0.25">
      <c r="A39" s="23" t="s">
        <v>91</v>
      </c>
      <c r="B39" s="76" t="s">
        <v>116</v>
      </c>
      <c r="C39" s="21" t="s">
        <v>48</v>
      </c>
      <c r="D39" s="12">
        <v>1</v>
      </c>
      <c r="E39" s="12">
        <v>1</v>
      </c>
      <c r="F39" s="97">
        <v>3000</v>
      </c>
      <c r="G39" s="38"/>
      <c r="H39" s="32"/>
    </row>
    <row r="40" spans="1:8" s="33" customFormat="1" ht="18" customHeight="1" x14ac:dyDescent="0.25">
      <c r="A40" s="41"/>
      <c r="B40" s="52" t="s">
        <v>6</v>
      </c>
      <c r="C40" s="42"/>
      <c r="D40" s="43"/>
      <c r="E40" s="43"/>
      <c r="F40" s="44"/>
      <c r="G40" s="68"/>
      <c r="H40" s="32"/>
    </row>
    <row r="41" spans="1:8" s="33" customFormat="1" ht="14.25" customHeight="1" x14ac:dyDescent="0.25">
      <c r="A41" s="41"/>
      <c r="B41" s="52" t="s">
        <v>34</v>
      </c>
      <c r="C41" s="42"/>
      <c r="D41" s="43"/>
      <c r="E41" s="43"/>
      <c r="F41" s="44"/>
      <c r="G41" s="69"/>
      <c r="H41" s="32"/>
    </row>
    <row r="42" spans="1:8" s="33" customFormat="1" ht="35.25" customHeight="1" x14ac:dyDescent="0.25">
      <c r="A42" s="127" t="s">
        <v>45</v>
      </c>
      <c r="B42" s="128"/>
      <c r="C42" s="128"/>
      <c r="D42" s="128"/>
      <c r="E42" s="128"/>
      <c r="F42" s="128"/>
      <c r="G42" s="129"/>
      <c r="H42" s="32"/>
    </row>
    <row r="43" spans="1:8" s="33" customFormat="1" ht="29.25" customHeight="1" x14ac:dyDescent="0.25">
      <c r="A43" s="23">
        <v>6</v>
      </c>
      <c r="B43" s="78" t="s">
        <v>77</v>
      </c>
      <c r="C43" s="3"/>
      <c r="D43" s="16"/>
      <c r="E43" s="16"/>
      <c r="F43" s="17"/>
      <c r="G43" s="67"/>
      <c r="H43" s="32"/>
    </row>
    <row r="44" spans="1:8" s="33" customFormat="1" ht="60.75" customHeight="1" x14ac:dyDescent="0.25">
      <c r="A44" s="86" t="s">
        <v>10</v>
      </c>
      <c r="B44" s="88" t="s">
        <v>96</v>
      </c>
      <c r="C44" s="89" t="s">
        <v>68</v>
      </c>
      <c r="D44" s="90">
        <v>1</v>
      </c>
      <c r="E44" s="90">
        <v>80</v>
      </c>
      <c r="F44" s="120">
        <v>1000</v>
      </c>
      <c r="G44" s="92"/>
      <c r="H44" s="32"/>
    </row>
    <row r="45" spans="1:8" s="31" customFormat="1" ht="57.75" customHeight="1" x14ac:dyDescent="0.25">
      <c r="A45" s="87" t="s">
        <v>33</v>
      </c>
      <c r="B45" s="88" t="s">
        <v>103</v>
      </c>
      <c r="C45" s="89" t="s">
        <v>68</v>
      </c>
      <c r="D45" s="93">
        <v>1</v>
      </c>
      <c r="E45" s="93">
        <v>1</v>
      </c>
      <c r="F45" s="91"/>
      <c r="G45" s="92"/>
      <c r="H45" s="30"/>
    </row>
    <row r="46" spans="1:8" s="31" customFormat="1" ht="17.25" customHeight="1" x14ac:dyDescent="0.25">
      <c r="A46" s="70"/>
      <c r="B46" s="56" t="s">
        <v>6</v>
      </c>
      <c r="C46" s="49"/>
      <c r="D46" s="50"/>
      <c r="E46" s="50"/>
      <c r="F46" s="51"/>
      <c r="G46" s="71"/>
      <c r="H46" s="30"/>
    </row>
    <row r="47" spans="1:8" s="31" customFormat="1" ht="29.25" customHeight="1" x14ac:dyDescent="0.25">
      <c r="A47" s="45">
        <v>7</v>
      </c>
      <c r="B47" s="78" t="s">
        <v>23</v>
      </c>
      <c r="C47" s="3"/>
      <c r="D47" s="16"/>
      <c r="E47" s="16"/>
      <c r="F47" s="48"/>
      <c r="G47" s="67"/>
      <c r="H47" s="30"/>
    </row>
    <row r="48" spans="1:8" s="31" customFormat="1" ht="57" customHeight="1" x14ac:dyDescent="0.25">
      <c r="A48" s="45" t="s">
        <v>35</v>
      </c>
      <c r="B48" s="88" t="s">
        <v>78</v>
      </c>
      <c r="C48" s="94" t="s">
        <v>67</v>
      </c>
      <c r="D48" s="12">
        <v>1</v>
      </c>
      <c r="E48" s="12">
        <v>250</v>
      </c>
      <c r="F48" s="22"/>
      <c r="G48" s="37"/>
      <c r="H48" s="30"/>
    </row>
    <row r="49" spans="1:8" s="31" customFormat="1" ht="81.75" customHeight="1" x14ac:dyDescent="0.25">
      <c r="A49" s="45" t="s">
        <v>36</v>
      </c>
      <c r="B49" s="88" t="s">
        <v>27</v>
      </c>
      <c r="C49" s="94" t="s">
        <v>67</v>
      </c>
      <c r="D49" s="12">
        <v>1</v>
      </c>
      <c r="E49" s="12">
        <v>250</v>
      </c>
      <c r="F49" s="22"/>
      <c r="G49" s="37"/>
      <c r="H49" s="30"/>
    </row>
    <row r="50" spans="1:8" s="31" customFormat="1" ht="39.6" customHeight="1" x14ac:dyDescent="0.25">
      <c r="A50" s="45" t="s">
        <v>71</v>
      </c>
      <c r="B50" s="88" t="s">
        <v>28</v>
      </c>
      <c r="C50" s="94" t="s">
        <v>67</v>
      </c>
      <c r="D50" s="12">
        <v>1</v>
      </c>
      <c r="E50" s="12">
        <v>250</v>
      </c>
      <c r="F50" s="22"/>
      <c r="G50" s="37"/>
      <c r="H50" s="30"/>
    </row>
    <row r="51" spans="1:8" s="31" customFormat="1" ht="39.6" customHeight="1" x14ac:dyDescent="0.25">
      <c r="A51" s="45" t="s">
        <v>92</v>
      </c>
      <c r="B51" s="88" t="s">
        <v>79</v>
      </c>
      <c r="C51" s="94" t="s">
        <v>67</v>
      </c>
      <c r="D51" s="12">
        <v>1</v>
      </c>
      <c r="E51" s="12">
        <v>250</v>
      </c>
      <c r="F51" s="22"/>
      <c r="G51" s="37"/>
      <c r="H51" s="30"/>
    </row>
    <row r="52" spans="1:8" s="31" customFormat="1" ht="121.5" customHeight="1" x14ac:dyDescent="0.25">
      <c r="A52" s="45" t="s">
        <v>93</v>
      </c>
      <c r="B52" s="95" t="s">
        <v>80</v>
      </c>
      <c r="C52" s="94" t="s">
        <v>67</v>
      </c>
      <c r="D52" s="12">
        <v>1</v>
      </c>
      <c r="E52" s="12">
        <v>270</v>
      </c>
      <c r="F52" s="22"/>
      <c r="G52" s="37"/>
      <c r="H52" s="30"/>
    </row>
    <row r="53" spans="1:8" s="31" customFormat="1" ht="143.25" customHeight="1" x14ac:dyDescent="0.25">
      <c r="A53" s="45" t="s">
        <v>94</v>
      </c>
      <c r="B53" s="100" t="s">
        <v>97</v>
      </c>
      <c r="C53" s="94" t="s">
        <v>67</v>
      </c>
      <c r="D53" s="12">
        <v>1</v>
      </c>
      <c r="E53" s="12">
        <v>270</v>
      </c>
      <c r="F53" s="22"/>
      <c r="G53" s="37"/>
      <c r="H53" s="30"/>
    </row>
    <row r="54" spans="1:8" s="31" customFormat="1" ht="30" customHeight="1" x14ac:dyDescent="0.25">
      <c r="A54" s="24"/>
      <c r="B54" s="77" t="s">
        <v>6</v>
      </c>
      <c r="C54" s="5"/>
      <c r="D54" s="19"/>
      <c r="E54" s="19"/>
      <c r="F54" s="13"/>
      <c r="G54" s="72"/>
      <c r="H54" s="30"/>
    </row>
    <row r="55" spans="1:8" s="31" customFormat="1" ht="30" customHeight="1" x14ac:dyDescent="0.25">
      <c r="A55" s="45">
        <v>8</v>
      </c>
      <c r="B55" s="54" t="s">
        <v>8</v>
      </c>
      <c r="C55" s="46"/>
      <c r="D55" s="47"/>
      <c r="E55" s="47"/>
      <c r="F55" s="48"/>
      <c r="G55" s="73"/>
      <c r="H55" s="30"/>
    </row>
    <row r="56" spans="1:8" s="31" customFormat="1" ht="141" customHeight="1" x14ac:dyDescent="0.25">
      <c r="A56" s="45" t="s">
        <v>37</v>
      </c>
      <c r="B56" s="4" t="s">
        <v>83</v>
      </c>
      <c r="C56" s="21" t="s">
        <v>69</v>
      </c>
      <c r="D56" s="12">
        <v>1</v>
      </c>
      <c r="E56" s="12">
        <v>1</v>
      </c>
      <c r="F56" s="39"/>
      <c r="G56" s="73"/>
      <c r="H56" s="30"/>
    </row>
    <row r="57" spans="1:8" s="31" customFormat="1" ht="51.75" x14ac:dyDescent="0.25">
      <c r="A57" s="45" t="s">
        <v>38</v>
      </c>
      <c r="B57" s="40" t="s">
        <v>85</v>
      </c>
      <c r="C57" s="101" t="s">
        <v>98</v>
      </c>
      <c r="D57" s="12">
        <v>1.5</v>
      </c>
      <c r="E57" s="12">
        <v>1</v>
      </c>
      <c r="F57" s="39"/>
      <c r="G57" s="73"/>
      <c r="H57" s="30"/>
    </row>
    <row r="58" spans="1:8" s="31" customFormat="1" ht="63" customHeight="1" x14ac:dyDescent="0.25">
      <c r="A58" s="45" t="s">
        <v>39</v>
      </c>
      <c r="B58" s="76" t="s">
        <v>72</v>
      </c>
      <c r="C58" s="21" t="s">
        <v>69</v>
      </c>
      <c r="D58" s="12">
        <v>1</v>
      </c>
      <c r="E58" s="12">
        <v>1</v>
      </c>
      <c r="F58" s="39"/>
      <c r="G58" s="73"/>
      <c r="H58" s="30"/>
    </row>
    <row r="59" spans="1:8" s="31" customFormat="1" ht="60.75" customHeight="1" x14ac:dyDescent="0.25">
      <c r="A59" s="45" t="s">
        <v>40</v>
      </c>
      <c r="B59" s="76" t="s">
        <v>82</v>
      </c>
      <c r="C59" s="21" t="s">
        <v>69</v>
      </c>
      <c r="D59" s="12">
        <v>1</v>
      </c>
      <c r="E59" s="12">
        <v>1</v>
      </c>
      <c r="F59" s="39"/>
      <c r="G59" s="73"/>
      <c r="H59" s="30"/>
    </row>
    <row r="60" spans="1:8" s="31" customFormat="1" ht="38.25" customHeight="1" x14ac:dyDescent="0.25">
      <c r="A60" s="45" t="s">
        <v>41</v>
      </c>
      <c r="B60" s="40" t="s">
        <v>115</v>
      </c>
      <c r="C60" s="21" t="s">
        <v>69</v>
      </c>
      <c r="D60" s="12">
        <v>1</v>
      </c>
      <c r="E60" s="12">
        <v>1</v>
      </c>
      <c r="F60" s="97"/>
      <c r="G60" s="73"/>
      <c r="H60" s="30"/>
    </row>
    <row r="61" spans="1:8" s="31" customFormat="1" x14ac:dyDescent="0.25">
      <c r="A61" s="24"/>
      <c r="B61" s="77" t="s">
        <v>6</v>
      </c>
      <c r="C61" s="5"/>
      <c r="D61" s="19"/>
      <c r="E61" s="19"/>
      <c r="F61" s="13"/>
      <c r="G61" s="74"/>
      <c r="H61" s="30"/>
    </row>
    <row r="62" spans="1:8" s="31" customFormat="1" x14ac:dyDescent="0.25">
      <c r="A62" s="45">
        <v>9</v>
      </c>
      <c r="B62" s="40" t="s">
        <v>63</v>
      </c>
      <c r="C62" s="115"/>
      <c r="D62" s="12"/>
      <c r="E62" s="12"/>
      <c r="F62" s="39"/>
      <c r="G62" s="73"/>
      <c r="H62" s="30"/>
    </row>
    <row r="63" spans="1:8" s="31" customFormat="1" ht="82.5" customHeight="1" x14ac:dyDescent="0.25">
      <c r="A63" s="87" t="s">
        <v>42</v>
      </c>
      <c r="B63" s="76" t="s">
        <v>114</v>
      </c>
      <c r="C63" s="76" t="s">
        <v>64</v>
      </c>
      <c r="D63" s="29">
        <v>37</v>
      </c>
      <c r="E63" s="29">
        <v>1</v>
      </c>
      <c r="F63" s="11"/>
      <c r="G63" s="73"/>
      <c r="H63" s="32" t="s">
        <v>119</v>
      </c>
    </row>
    <row r="64" spans="1:8" s="31" customFormat="1" ht="69" customHeight="1" x14ac:dyDescent="0.25">
      <c r="A64" s="87" t="s">
        <v>43</v>
      </c>
      <c r="B64" s="76" t="s">
        <v>100</v>
      </c>
      <c r="C64" s="76" t="s">
        <v>64</v>
      </c>
      <c r="D64" s="29">
        <v>6</v>
      </c>
      <c r="E64" s="29">
        <v>1</v>
      </c>
      <c r="F64" s="11"/>
      <c r="G64" s="73"/>
      <c r="H64" s="30"/>
    </row>
    <row r="65" spans="1:11" s="31" customFormat="1" ht="96.75" customHeight="1" x14ac:dyDescent="0.25">
      <c r="A65" s="87" t="s">
        <v>44</v>
      </c>
      <c r="B65" s="76" t="s">
        <v>117</v>
      </c>
      <c r="C65" s="76" t="s">
        <v>64</v>
      </c>
      <c r="D65" s="29">
        <v>10</v>
      </c>
      <c r="E65" s="29">
        <v>1</v>
      </c>
      <c r="F65" s="11"/>
      <c r="G65" s="73"/>
      <c r="H65" s="30"/>
    </row>
    <row r="66" spans="1:11" s="31" customFormat="1" ht="17.25" customHeight="1" x14ac:dyDescent="0.25">
      <c r="A66" s="102"/>
      <c r="B66" s="52" t="s">
        <v>6</v>
      </c>
      <c r="C66" s="104"/>
      <c r="D66" s="105"/>
      <c r="E66" s="105"/>
      <c r="F66" s="106"/>
      <c r="G66" s="107"/>
      <c r="H66" s="30"/>
    </row>
    <row r="67" spans="1:11" s="31" customFormat="1" ht="21" customHeight="1" x14ac:dyDescent="0.25">
      <c r="A67" s="87">
        <v>10</v>
      </c>
      <c r="B67" s="76" t="s">
        <v>24</v>
      </c>
      <c r="C67" s="76"/>
      <c r="D67" s="29"/>
      <c r="E67" s="29"/>
      <c r="F67" s="11"/>
      <c r="G67" s="73"/>
      <c r="H67" s="30"/>
    </row>
    <row r="68" spans="1:11" s="31" customFormat="1" ht="34.5" customHeight="1" x14ac:dyDescent="0.25">
      <c r="A68" s="87" t="s">
        <v>104</v>
      </c>
      <c r="B68" s="112" t="s">
        <v>108</v>
      </c>
      <c r="C68" s="6" t="s">
        <v>65</v>
      </c>
      <c r="D68" s="29">
        <v>3</v>
      </c>
      <c r="E68" s="29">
        <v>250</v>
      </c>
      <c r="F68" s="118">
        <v>60</v>
      </c>
      <c r="G68" s="73"/>
      <c r="H68" s="30"/>
    </row>
    <row r="69" spans="1:11" s="31" customFormat="1" ht="35.25" customHeight="1" x14ac:dyDescent="0.25">
      <c r="A69" s="87" t="s">
        <v>105</v>
      </c>
      <c r="B69" s="112" t="s">
        <v>12</v>
      </c>
      <c r="C69" s="6" t="s">
        <v>65</v>
      </c>
      <c r="D69" s="29">
        <v>2</v>
      </c>
      <c r="E69" s="29">
        <v>250</v>
      </c>
      <c r="F69" s="118">
        <f>86</f>
        <v>86</v>
      </c>
      <c r="G69" s="73"/>
      <c r="H69" s="30"/>
    </row>
    <row r="70" spans="1:11" s="31" customFormat="1" ht="35.25" customHeight="1" x14ac:dyDescent="0.25">
      <c r="A70" s="87" t="s">
        <v>106</v>
      </c>
      <c r="B70" s="112" t="s">
        <v>11</v>
      </c>
      <c r="C70" s="6" t="s">
        <v>65</v>
      </c>
      <c r="D70" s="29">
        <v>1</v>
      </c>
      <c r="E70" s="29">
        <v>80</v>
      </c>
      <c r="F70" s="118">
        <f>50</f>
        <v>50</v>
      </c>
      <c r="G70" s="73"/>
      <c r="H70" s="30"/>
    </row>
    <row r="71" spans="1:11" s="31" customFormat="1" ht="30.75" customHeight="1" x14ac:dyDescent="0.25">
      <c r="A71" s="87" t="s">
        <v>107</v>
      </c>
      <c r="B71" s="112" t="s">
        <v>50</v>
      </c>
      <c r="C71" s="6" t="s">
        <v>66</v>
      </c>
      <c r="D71" s="47">
        <v>3</v>
      </c>
      <c r="E71" s="47">
        <v>250</v>
      </c>
      <c r="F71" s="119">
        <v>5</v>
      </c>
      <c r="G71" s="73"/>
      <c r="H71" s="30"/>
    </row>
    <row r="72" spans="1:11" s="31" customFormat="1" ht="18.75" customHeight="1" x14ac:dyDescent="0.25">
      <c r="A72" s="102"/>
      <c r="B72" s="108" t="s">
        <v>6</v>
      </c>
      <c r="C72" s="109"/>
      <c r="D72" s="110"/>
      <c r="E72" s="110"/>
      <c r="F72" s="111"/>
      <c r="G72" s="107"/>
      <c r="H72" s="30"/>
    </row>
    <row r="73" spans="1:11" s="31" customFormat="1" ht="15.75" thickBot="1" x14ac:dyDescent="0.3">
      <c r="A73" s="24"/>
      <c r="B73" s="103" t="s">
        <v>34</v>
      </c>
      <c r="C73" s="113"/>
      <c r="D73" s="114"/>
      <c r="E73" s="114"/>
      <c r="F73" s="111"/>
      <c r="G73" s="107"/>
      <c r="H73" s="30"/>
    </row>
    <row r="74" spans="1:11" ht="37.5" customHeight="1" thickBot="1" x14ac:dyDescent="0.35">
      <c r="A74" s="57"/>
      <c r="B74" s="62" t="s">
        <v>120</v>
      </c>
      <c r="C74" s="58"/>
      <c r="D74" s="59"/>
      <c r="E74" s="59"/>
      <c r="F74" s="60"/>
      <c r="G74" s="61"/>
    </row>
    <row r="75" spans="1:11" ht="27.75" customHeight="1" thickBot="1" x14ac:dyDescent="0.35">
      <c r="A75" s="122"/>
      <c r="B75" s="143" t="s">
        <v>121</v>
      </c>
      <c r="C75" s="144"/>
      <c r="D75" s="144"/>
      <c r="E75" s="144"/>
      <c r="F75" s="144"/>
      <c r="G75" s="145"/>
    </row>
    <row r="76" spans="1:11" ht="19.5" customHeight="1" x14ac:dyDescent="0.25"/>
    <row r="77" spans="1:11" x14ac:dyDescent="0.25">
      <c r="K77" s="4"/>
    </row>
    <row r="78" spans="1:11" ht="54" customHeight="1" x14ac:dyDescent="0.25"/>
    <row r="79" spans="1:11" ht="30" customHeight="1" x14ac:dyDescent="0.25"/>
    <row r="83" spans="8:8" x14ac:dyDescent="0.25">
      <c r="H83" s="27"/>
    </row>
  </sheetData>
  <mergeCells count="11">
    <mergeCell ref="B75:G75"/>
    <mergeCell ref="A7:G7"/>
    <mergeCell ref="A42:G42"/>
    <mergeCell ref="A1:G1"/>
    <mergeCell ref="A5:F5"/>
    <mergeCell ref="A4:B4"/>
    <mergeCell ref="C4:G4"/>
    <mergeCell ref="A2:B2"/>
    <mergeCell ref="C2:G2"/>
    <mergeCell ref="A3:B3"/>
    <mergeCell ref="C3:G3"/>
  </mergeCells>
  <pageMargins left="0.19685039370078741" right="0.19685039370078741" top="0.74803149606299213" bottom="0.74803149606299213" header="0.31496062992125984" footer="0.31496062992125984"/>
  <pageSetup paperSize="9" scale="5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2" sqref="A2:E9"/>
    </sheetView>
  </sheetViews>
  <sheetFormatPr defaultRowHeight="15" x14ac:dyDescent="0.25"/>
  <cols>
    <col min="1" max="1" width="25.42578125" customWidth="1"/>
    <col min="4" max="4" width="11.5703125" customWidth="1"/>
    <col min="5" max="5" width="10.85546875" customWidth="1"/>
  </cols>
  <sheetData>
    <row r="2" spans="1:5" ht="30" x14ac:dyDescent="0.25">
      <c r="A2" s="55"/>
      <c r="B2" s="82" t="s">
        <v>54</v>
      </c>
      <c r="C2" s="82" t="s">
        <v>60</v>
      </c>
      <c r="D2" s="82" t="s">
        <v>55</v>
      </c>
      <c r="E2" s="83" t="s">
        <v>56</v>
      </c>
    </row>
    <row r="3" spans="1:5" ht="27" customHeight="1" x14ac:dyDescent="0.25">
      <c r="A3" s="53" t="s">
        <v>59</v>
      </c>
      <c r="B3" s="82">
        <v>5</v>
      </c>
      <c r="C3" s="83">
        <v>3</v>
      </c>
      <c r="D3" s="82">
        <v>250</v>
      </c>
      <c r="E3" s="83">
        <f>B3*C3*D3</f>
        <v>3750</v>
      </c>
    </row>
    <row r="4" spans="1:5" x14ac:dyDescent="0.25">
      <c r="A4" s="55" t="s">
        <v>52</v>
      </c>
      <c r="B4" s="55">
        <v>60</v>
      </c>
      <c r="C4" s="55">
        <v>3</v>
      </c>
      <c r="D4" s="55">
        <v>250</v>
      </c>
      <c r="E4" s="83">
        <f t="shared" ref="E4:E6" si="0">B4*C4*D4</f>
        <v>45000</v>
      </c>
    </row>
    <row r="5" spans="1:5" x14ac:dyDescent="0.25">
      <c r="A5" s="55" t="s">
        <v>53</v>
      </c>
      <c r="B5" s="55">
        <v>86</v>
      </c>
      <c r="C5" s="55">
        <v>2</v>
      </c>
      <c r="D5" s="55">
        <v>250</v>
      </c>
      <c r="E5" s="83">
        <f t="shared" si="0"/>
        <v>43000</v>
      </c>
    </row>
    <row r="6" spans="1:5" ht="28.5" customHeight="1" x14ac:dyDescent="0.25">
      <c r="A6" s="53" t="s">
        <v>61</v>
      </c>
      <c r="B6" s="55">
        <v>50</v>
      </c>
      <c r="C6" s="55">
        <v>1</v>
      </c>
      <c r="D6" s="55">
        <v>80</v>
      </c>
      <c r="E6" s="83">
        <f t="shared" si="0"/>
        <v>4000</v>
      </c>
    </row>
    <row r="7" spans="1:5" x14ac:dyDescent="0.25">
      <c r="E7" s="84">
        <f>SUM(E3:E6)</f>
        <v>95750</v>
      </c>
    </row>
    <row r="8" spans="1:5" x14ac:dyDescent="0.25">
      <c r="A8" s="85" t="s">
        <v>57</v>
      </c>
    </row>
    <row r="9" spans="1:5" x14ac:dyDescent="0.25">
      <c r="A9" s="8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Tender provisional budget</vt:lpstr>
      <vt:lpstr>Sheet1</vt:lpstr>
      <vt:lpstr>'Tender provisional budget'!Print_Area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KRUTOVA Iryna</dc:creator>
  <cp:lastModifiedBy>OSTAPA Iryna</cp:lastModifiedBy>
  <cp:lastPrinted>2017-05-22T11:36:35Z</cp:lastPrinted>
  <dcterms:created xsi:type="dcterms:W3CDTF">2014-08-20T07:46:55Z</dcterms:created>
  <dcterms:modified xsi:type="dcterms:W3CDTF">2017-05-22T11:36:47Z</dcterms:modified>
</cp:coreProperties>
</file>